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400" windowHeight="8640" tabRatio="500"/>
  </bookViews>
  <sheets>
    <sheet name="Database" sheetId="2" r:id="rId1"/>
    <sheet name="Fund 1-Detail" sheetId="3" r:id="rId2"/>
    <sheet name="Top Sheet" sheetId="4" r:id="rId3"/>
    <sheet name="Sheet3" sheetId="5" r:id="rId4"/>
    <sheet name="Original Sheet" sheetId="1" r:id="rId5"/>
  </sheets>
  <definedNames>
    <definedName name="_xlnm._FilterDatabase" localSheetId="0" hidden="1">Database!$D$4:$N$976</definedName>
    <definedName name="Year">'Top Sheet'!$B$3</definedName>
  </definedNames>
  <calcPr calcId="124519"/>
</workbook>
</file>

<file path=xl/calcChain.xml><?xml version="1.0" encoding="utf-8"?>
<calcChain xmlns="http://schemas.openxmlformats.org/spreadsheetml/2006/main">
  <c r="V976" i="2"/>
  <c r="V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214"/>
  <c r="V215"/>
  <c r="V216"/>
  <c r="V217"/>
  <c r="V218"/>
  <c r="V219"/>
  <c r="V220"/>
  <c r="V221"/>
  <c r="V222"/>
  <c r="V223"/>
  <c r="V224"/>
  <c r="V225"/>
  <c r="V226"/>
  <c r="V227"/>
  <c r="V228"/>
  <c r="V229"/>
  <c r="V230"/>
  <c r="V231"/>
  <c r="V232"/>
  <c r="V233"/>
  <c r="V234"/>
  <c r="V235"/>
  <c r="V236"/>
  <c r="V237"/>
  <c r="V238"/>
  <c r="V239"/>
  <c r="V240"/>
  <c r="V241"/>
  <c r="V242"/>
  <c r="V243"/>
  <c r="V244"/>
  <c r="V245"/>
  <c r="V246"/>
  <c r="V247"/>
  <c r="V248"/>
  <c r="V249"/>
  <c r="V250"/>
  <c r="V251"/>
  <c r="V252"/>
  <c r="V253"/>
  <c r="V254"/>
  <c r="V255"/>
  <c r="V256"/>
  <c r="V257"/>
  <c r="V258"/>
  <c r="V259"/>
  <c r="V260"/>
  <c r="V261"/>
  <c r="V262"/>
  <c r="V263"/>
  <c r="V264"/>
  <c r="V265"/>
  <c r="V266"/>
  <c r="V267"/>
  <c r="V268"/>
  <c r="V269"/>
  <c r="V270"/>
  <c r="V271"/>
  <c r="V272"/>
  <c r="V273"/>
  <c r="V274"/>
  <c r="V275"/>
  <c r="V276"/>
  <c r="V277"/>
  <c r="V278"/>
  <c r="V279"/>
  <c r="V280"/>
  <c r="V281"/>
  <c r="V282"/>
  <c r="V283"/>
  <c r="V284"/>
  <c r="V285"/>
  <c r="V286"/>
  <c r="V287"/>
  <c r="V288"/>
  <c r="V289"/>
  <c r="V290"/>
  <c r="V291"/>
  <c r="V292"/>
  <c r="V293"/>
  <c r="V294"/>
  <c r="V295"/>
  <c r="V296"/>
  <c r="V297"/>
  <c r="V298"/>
  <c r="V299"/>
  <c r="V300"/>
  <c r="V301"/>
  <c r="V302"/>
  <c r="V303"/>
  <c r="V304"/>
  <c r="V305"/>
  <c r="V306"/>
  <c r="V307"/>
  <c r="V308"/>
  <c r="V309"/>
  <c r="V310"/>
  <c r="V311"/>
  <c r="V312"/>
  <c r="V313"/>
  <c r="V314"/>
  <c r="V315"/>
  <c r="V316"/>
  <c r="V317"/>
  <c r="V318"/>
  <c r="V319"/>
  <c r="V320"/>
  <c r="V321"/>
  <c r="V322"/>
  <c r="V323"/>
  <c r="V324"/>
  <c r="V325"/>
  <c r="V326"/>
  <c r="V327"/>
  <c r="V328"/>
  <c r="V329"/>
  <c r="V330"/>
  <c r="V331"/>
  <c r="V332"/>
  <c r="V333"/>
  <c r="V334"/>
  <c r="V335"/>
  <c r="V336"/>
  <c r="V337"/>
  <c r="V338"/>
  <c r="V339"/>
  <c r="V340"/>
  <c r="V341"/>
  <c r="V342"/>
  <c r="V343"/>
  <c r="V344"/>
  <c r="V345"/>
  <c r="V346"/>
  <c r="V347"/>
  <c r="V348"/>
  <c r="V349"/>
  <c r="V350"/>
  <c r="V351"/>
  <c r="V352"/>
  <c r="V353"/>
  <c r="V354"/>
  <c r="V355"/>
  <c r="V356"/>
  <c r="V357"/>
  <c r="V358"/>
  <c r="V359"/>
  <c r="V360"/>
  <c r="V361"/>
  <c r="V362"/>
  <c r="V363"/>
  <c r="V364"/>
  <c r="V365"/>
  <c r="V366"/>
  <c r="V367"/>
  <c r="V368"/>
  <c r="V369"/>
  <c r="V370"/>
  <c r="V371"/>
  <c r="V372"/>
  <c r="V373"/>
  <c r="V374"/>
  <c r="V375"/>
  <c r="V376"/>
  <c r="V377"/>
  <c r="V378"/>
  <c r="V379"/>
  <c r="V380"/>
  <c r="V381"/>
  <c r="V382"/>
  <c r="V383"/>
  <c r="V384"/>
  <c r="V385"/>
  <c r="V386"/>
  <c r="V387"/>
  <c r="V388"/>
  <c r="V389"/>
  <c r="V390"/>
  <c r="V391"/>
  <c r="V392"/>
  <c r="V393"/>
  <c r="V394"/>
  <c r="V395"/>
  <c r="V396"/>
  <c r="V397"/>
  <c r="V398"/>
  <c r="V399"/>
  <c r="V400"/>
  <c r="V401"/>
  <c r="V402"/>
  <c r="V403"/>
  <c r="V404"/>
  <c r="V405"/>
  <c r="V406"/>
  <c r="V407"/>
  <c r="V408"/>
  <c r="V409"/>
  <c r="V410"/>
  <c r="V411"/>
  <c r="V412"/>
  <c r="V413"/>
  <c r="V414"/>
  <c r="V415"/>
  <c r="V416"/>
  <c r="V417"/>
  <c r="V418"/>
  <c r="V419"/>
  <c r="V420"/>
  <c r="V421"/>
  <c r="V422"/>
  <c r="V423"/>
  <c r="V424"/>
  <c r="V425"/>
  <c r="V426"/>
  <c r="V427"/>
  <c r="V428"/>
  <c r="V429"/>
  <c r="V430"/>
  <c r="V431"/>
  <c r="V432"/>
  <c r="V433"/>
  <c r="V434"/>
  <c r="V435"/>
  <c r="V436"/>
  <c r="V437"/>
  <c r="V438"/>
  <c r="V439"/>
  <c r="V440"/>
  <c r="V441"/>
  <c r="V442"/>
  <c r="V443"/>
  <c r="V444"/>
  <c r="V445"/>
  <c r="V446"/>
  <c r="V447"/>
  <c r="V448"/>
  <c r="V449"/>
  <c r="V450"/>
  <c r="V451"/>
  <c r="V452"/>
  <c r="V453"/>
  <c r="V454"/>
  <c r="V455"/>
  <c r="V456"/>
  <c r="V457"/>
  <c r="V458"/>
  <c r="V459"/>
  <c r="V460"/>
  <c r="V461"/>
  <c r="V462"/>
  <c r="V463"/>
  <c r="V464"/>
  <c r="V465"/>
  <c r="V466"/>
  <c r="V467"/>
  <c r="V468"/>
  <c r="V469"/>
  <c r="V470"/>
  <c r="V471"/>
  <c r="V472"/>
  <c r="V473"/>
  <c r="V474"/>
  <c r="V475"/>
  <c r="V476"/>
  <c r="V477"/>
  <c r="V478"/>
  <c r="V479"/>
  <c r="V480"/>
  <c r="V481"/>
  <c r="V482"/>
  <c r="V483"/>
  <c r="V484"/>
  <c r="V485"/>
  <c r="V486"/>
  <c r="V487"/>
  <c r="V488"/>
  <c r="V489"/>
  <c r="V490"/>
  <c r="V491"/>
  <c r="V492"/>
  <c r="V493"/>
  <c r="V494"/>
  <c r="V495"/>
  <c r="V496"/>
  <c r="V497"/>
  <c r="V498"/>
  <c r="V499"/>
  <c r="V500"/>
  <c r="V501"/>
  <c r="V502"/>
  <c r="V503"/>
  <c r="V504"/>
  <c r="V505"/>
  <c r="V506"/>
  <c r="V507"/>
  <c r="V508"/>
  <c r="V509"/>
  <c r="V510"/>
  <c r="V511"/>
  <c r="V512"/>
  <c r="V513"/>
  <c r="V514"/>
  <c r="V515"/>
  <c r="V516"/>
  <c r="V517"/>
  <c r="V518"/>
  <c r="V519"/>
  <c r="V520"/>
  <c r="V521"/>
  <c r="V522"/>
  <c r="V523"/>
  <c r="V524"/>
  <c r="V525"/>
  <c r="V526"/>
  <c r="V527"/>
  <c r="V528"/>
  <c r="V529"/>
  <c r="V530"/>
  <c r="V531"/>
  <c r="V532"/>
  <c r="V533"/>
  <c r="V534"/>
  <c r="V535"/>
  <c r="V536"/>
  <c r="V537"/>
  <c r="V538"/>
  <c r="V539"/>
  <c r="V540"/>
  <c r="V541"/>
  <c r="V542"/>
  <c r="V543"/>
  <c r="V544"/>
  <c r="V545"/>
  <c r="V546"/>
  <c r="V547"/>
  <c r="V548"/>
  <c r="V549"/>
  <c r="V550"/>
  <c r="V551"/>
  <c r="V552"/>
  <c r="V553"/>
  <c r="V554"/>
  <c r="V555"/>
  <c r="V556"/>
  <c r="V557"/>
  <c r="V558"/>
  <c r="V559"/>
  <c r="V560"/>
  <c r="V561"/>
  <c r="V562"/>
  <c r="V563"/>
  <c r="V564"/>
  <c r="V565"/>
  <c r="V566"/>
  <c r="V567"/>
  <c r="V568"/>
  <c r="V569"/>
  <c r="V570"/>
  <c r="V571"/>
  <c r="V572"/>
  <c r="V573"/>
  <c r="V574"/>
  <c r="V575"/>
  <c r="V576"/>
  <c r="V577"/>
  <c r="V578"/>
  <c r="V579"/>
  <c r="V580"/>
  <c r="V581"/>
  <c r="V582"/>
  <c r="V583"/>
  <c r="V584"/>
  <c r="V585"/>
  <c r="V586"/>
  <c r="V587"/>
  <c r="V588"/>
  <c r="V589"/>
  <c r="V590"/>
  <c r="V591"/>
  <c r="V592"/>
  <c r="V593"/>
  <c r="V594"/>
  <c r="V595"/>
  <c r="V596"/>
  <c r="V597"/>
  <c r="V598"/>
  <c r="V599"/>
  <c r="V600"/>
  <c r="V601"/>
  <c r="V602"/>
  <c r="V603"/>
  <c r="V604"/>
  <c r="V605"/>
  <c r="V606"/>
  <c r="V607"/>
  <c r="V608"/>
  <c r="V609"/>
  <c r="V610"/>
  <c r="V611"/>
  <c r="V612"/>
  <c r="V613"/>
  <c r="V614"/>
  <c r="V615"/>
  <c r="V616"/>
  <c r="V617"/>
  <c r="V618"/>
  <c r="V619"/>
  <c r="V620"/>
  <c r="V621"/>
  <c r="V622"/>
  <c r="V623"/>
  <c r="V624"/>
  <c r="V625"/>
  <c r="V626"/>
  <c r="V627"/>
  <c r="V628"/>
  <c r="V629"/>
  <c r="V630"/>
  <c r="V631"/>
  <c r="V632"/>
  <c r="V633"/>
  <c r="V634"/>
  <c r="V635"/>
  <c r="V636"/>
  <c r="V637"/>
  <c r="V638"/>
  <c r="V639"/>
  <c r="V640"/>
  <c r="V641"/>
  <c r="V642"/>
  <c r="V643"/>
  <c r="V644"/>
  <c r="V645"/>
  <c r="V646"/>
  <c r="V647"/>
  <c r="V648"/>
  <c r="V649"/>
  <c r="V650"/>
  <c r="V651"/>
  <c r="V652"/>
  <c r="V653"/>
  <c r="V654"/>
  <c r="V655"/>
  <c r="V656"/>
  <c r="V657"/>
  <c r="V658"/>
  <c r="V659"/>
  <c r="V660"/>
  <c r="V661"/>
  <c r="V662"/>
  <c r="V663"/>
  <c r="V664"/>
  <c r="V665"/>
  <c r="V666"/>
  <c r="V667"/>
  <c r="V668"/>
  <c r="V669"/>
  <c r="V670"/>
  <c r="V671"/>
  <c r="V672"/>
  <c r="V673"/>
  <c r="V674"/>
  <c r="V675"/>
  <c r="V676"/>
  <c r="V677"/>
  <c r="V678"/>
  <c r="V679"/>
  <c r="V680"/>
  <c r="V681"/>
  <c r="V682"/>
  <c r="V683"/>
  <c r="V684"/>
  <c r="V685"/>
  <c r="V686"/>
  <c r="V687"/>
  <c r="V688"/>
  <c r="V689"/>
  <c r="V690"/>
  <c r="V691"/>
  <c r="V692"/>
  <c r="V693"/>
  <c r="V694"/>
  <c r="V695"/>
  <c r="V696"/>
  <c r="V697"/>
  <c r="V698"/>
  <c r="V699"/>
  <c r="V700"/>
  <c r="V701"/>
  <c r="V702"/>
  <c r="V703"/>
  <c r="V704"/>
  <c r="V705"/>
  <c r="V706"/>
  <c r="V707"/>
  <c r="V708"/>
  <c r="V709"/>
  <c r="V710"/>
  <c r="V711"/>
  <c r="V712"/>
  <c r="V713"/>
  <c r="V714"/>
  <c r="V715"/>
  <c r="V716"/>
  <c r="V717"/>
  <c r="V718"/>
  <c r="V719"/>
  <c r="V720"/>
  <c r="V721"/>
  <c r="V722"/>
  <c r="V723"/>
  <c r="V724"/>
  <c r="V725"/>
  <c r="V726"/>
  <c r="V727"/>
  <c r="V728"/>
  <c r="V729"/>
  <c r="V730"/>
  <c r="V731"/>
  <c r="V732"/>
  <c r="V733"/>
  <c r="V734"/>
  <c r="V735"/>
  <c r="V736"/>
  <c r="V737"/>
  <c r="V738"/>
  <c r="V739"/>
  <c r="V740"/>
  <c r="V741"/>
  <c r="V742"/>
  <c r="V743"/>
  <c r="V744"/>
  <c r="V745"/>
  <c r="V746"/>
  <c r="V747"/>
  <c r="V748"/>
  <c r="V749"/>
  <c r="V750"/>
  <c r="V751"/>
  <c r="V752"/>
  <c r="V753"/>
  <c r="V754"/>
  <c r="V755"/>
  <c r="V756"/>
  <c r="V757"/>
  <c r="V758"/>
  <c r="V759"/>
  <c r="V760"/>
  <c r="V761"/>
  <c r="V762"/>
  <c r="V763"/>
  <c r="V764"/>
  <c r="V765"/>
  <c r="V766"/>
  <c r="V767"/>
  <c r="V768"/>
  <c r="V769"/>
  <c r="V770"/>
  <c r="V771"/>
  <c r="V772"/>
  <c r="V773"/>
  <c r="V774"/>
  <c r="V775"/>
  <c r="V776"/>
  <c r="V777"/>
  <c r="V778"/>
  <c r="V779"/>
  <c r="V780"/>
  <c r="V781"/>
  <c r="V782"/>
  <c r="V783"/>
  <c r="V784"/>
  <c r="V785"/>
  <c r="V786"/>
  <c r="V787"/>
  <c r="V788"/>
  <c r="V789"/>
  <c r="V790"/>
  <c r="V791"/>
  <c r="V792"/>
  <c r="V793"/>
  <c r="V794"/>
  <c r="V795"/>
  <c r="V796"/>
  <c r="V797"/>
  <c r="V798"/>
  <c r="V799"/>
  <c r="V800"/>
  <c r="V801"/>
  <c r="V802"/>
  <c r="V803"/>
  <c r="V804"/>
  <c r="V805"/>
  <c r="V806"/>
  <c r="V807"/>
  <c r="V808"/>
  <c r="V809"/>
  <c r="V810"/>
  <c r="V811"/>
  <c r="V812"/>
  <c r="V813"/>
  <c r="V814"/>
  <c r="V815"/>
  <c r="V816"/>
  <c r="V817"/>
  <c r="V818"/>
  <c r="V819"/>
  <c r="V820"/>
  <c r="V821"/>
  <c r="V822"/>
  <c r="V823"/>
  <c r="V824"/>
  <c r="V825"/>
  <c r="V826"/>
  <c r="V827"/>
  <c r="V828"/>
  <c r="V829"/>
  <c r="V830"/>
  <c r="V831"/>
  <c r="V832"/>
  <c r="V833"/>
  <c r="V834"/>
  <c r="V835"/>
  <c r="V836"/>
  <c r="V837"/>
  <c r="V838"/>
  <c r="V839"/>
  <c r="V840"/>
  <c r="V841"/>
  <c r="V842"/>
  <c r="V843"/>
  <c r="V844"/>
  <c r="V845"/>
  <c r="V846"/>
  <c r="V847"/>
  <c r="V848"/>
  <c r="V849"/>
  <c r="V850"/>
  <c r="V851"/>
  <c r="V852"/>
  <c r="V853"/>
  <c r="V854"/>
  <c r="V855"/>
  <c r="V856"/>
  <c r="V857"/>
  <c r="V858"/>
  <c r="V859"/>
  <c r="V860"/>
  <c r="V861"/>
  <c r="V862"/>
  <c r="V863"/>
  <c r="V864"/>
  <c r="V865"/>
  <c r="V866"/>
  <c r="V867"/>
  <c r="V868"/>
  <c r="V869"/>
  <c r="V870"/>
  <c r="V871"/>
  <c r="V872"/>
  <c r="V873"/>
  <c r="V874"/>
  <c r="V875"/>
  <c r="V876"/>
  <c r="V877"/>
  <c r="V878"/>
  <c r="V879"/>
  <c r="V880"/>
  <c r="V881"/>
  <c r="V882"/>
  <c r="V883"/>
  <c r="V884"/>
  <c r="V885"/>
  <c r="V886"/>
  <c r="V887"/>
  <c r="V888"/>
  <c r="V889"/>
  <c r="V890"/>
  <c r="V891"/>
  <c r="V892"/>
  <c r="V893"/>
  <c r="V894"/>
  <c r="V895"/>
  <c r="V896"/>
  <c r="V897"/>
  <c r="V898"/>
  <c r="V899"/>
  <c r="V900"/>
  <c r="V901"/>
  <c r="V902"/>
  <c r="V903"/>
  <c r="V904"/>
  <c r="V905"/>
  <c r="V906"/>
  <c r="V907"/>
  <c r="V908"/>
  <c r="V909"/>
  <c r="V910"/>
  <c r="V911"/>
  <c r="V912"/>
  <c r="V913"/>
  <c r="V914"/>
  <c r="V915"/>
  <c r="V916"/>
  <c r="V917"/>
  <c r="V918"/>
  <c r="V919"/>
  <c r="V920"/>
  <c r="V921"/>
  <c r="V922"/>
  <c r="V923"/>
  <c r="V924"/>
  <c r="V925"/>
  <c r="V926"/>
  <c r="V927"/>
  <c r="V928"/>
  <c r="V929"/>
  <c r="V930"/>
  <c r="V931"/>
  <c r="V932"/>
  <c r="V933"/>
  <c r="V934"/>
  <c r="V935"/>
  <c r="V936"/>
  <c r="V937"/>
  <c r="V938"/>
  <c r="V939"/>
  <c r="V940"/>
  <c r="V941"/>
  <c r="V942"/>
  <c r="V943"/>
  <c r="V944"/>
  <c r="V945"/>
  <c r="V946"/>
  <c r="V947"/>
  <c r="V948"/>
  <c r="V949"/>
  <c r="V950"/>
  <c r="V951"/>
  <c r="V952"/>
  <c r="V953"/>
  <c r="V954"/>
  <c r="V955"/>
  <c r="V956"/>
  <c r="V957"/>
  <c r="V958"/>
  <c r="V959"/>
  <c r="V960"/>
  <c r="V961"/>
  <c r="V962"/>
  <c r="V963"/>
  <c r="V964"/>
  <c r="V965"/>
  <c r="V966"/>
  <c r="V967"/>
  <c r="V968"/>
  <c r="V969"/>
  <c r="V970"/>
  <c r="V971"/>
  <c r="V972"/>
  <c r="V973"/>
  <c r="V974"/>
  <c r="V975"/>
  <c r="V5"/>
  <c r="B13" i="5"/>
  <c r="B9"/>
  <c r="B8"/>
  <c r="B12"/>
  <c r="Y6" i="2"/>
  <c r="Y7"/>
  <c r="Y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203"/>
  <c r="Y204"/>
  <c r="Y205"/>
  <c r="Y206"/>
  <c r="Y207"/>
  <c r="Y208"/>
  <c r="Y209"/>
  <c r="Y210"/>
  <c r="Y211"/>
  <c r="Y212"/>
  <c r="Y213"/>
  <c r="Y214"/>
  <c r="Y215"/>
  <c r="Y216"/>
  <c r="Y217"/>
  <c r="Y218"/>
  <c r="Y219"/>
  <c r="Y220"/>
  <c r="Y221"/>
  <c r="Y222"/>
  <c r="Y223"/>
  <c r="Y224"/>
  <c r="Y225"/>
  <c r="Y226"/>
  <c r="Y227"/>
  <c r="Y228"/>
  <c r="Y229"/>
  <c r="Y230"/>
  <c r="Y231"/>
  <c r="Y232"/>
  <c r="Y233"/>
  <c r="Y234"/>
  <c r="Y235"/>
  <c r="Y236"/>
  <c r="Y237"/>
  <c r="Y238"/>
  <c r="Y239"/>
  <c r="Y240"/>
  <c r="Y241"/>
  <c r="Y242"/>
  <c r="Y243"/>
  <c r="Y244"/>
  <c r="Y245"/>
  <c r="Y246"/>
  <c r="Y247"/>
  <c r="Y248"/>
  <c r="Y249"/>
  <c r="Y250"/>
  <c r="Y251"/>
  <c r="Y252"/>
  <c r="Y253"/>
  <c r="Y254"/>
  <c r="Y255"/>
  <c r="Y256"/>
  <c r="Y257"/>
  <c r="Y258"/>
  <c r="Y259"/>
  <c r="Y260"/>
  <c r="Y261"/>
  <c r="Y262"/>
  <c r="Y263"/>
  <c r="Y264"/>
  <c r="Y265"/>
  <c r="Y266"/>
  <c r="Y267"/>
  <c r="Y268"/>
  <c r="Y269"/>
  <c r="Y270"/>
  <c r="Y271"/>
  <c r="Y272"/>
  <c r="Y273"/>
  <c r="Y274"/>
  <c r="Y275"/>
  <c r="Y276"/>
  <c r="Y277"/>
  <c r="Y278"/>
  <c r="Y279"/>
  <c r="Y280"/>
  <c r="Y281"/>
  <c r="Y282"/>
  <c r="Y283"/>
  <c r="Y284"/>
  <c r="Y285"/>
  <c r="Y286"/>
  <c r="Y287"/>
  <c r="Y288"/>
  <c r="Y289"/>
  <c r="Y290"/>
  <c r="Y291"/>
  <c r="Y292"/>
  <c r="Y293"/>
  <c r="Y294"/>
  <c r="Y295"/>
  <c r="Y296"/>
  <c r="Y297"/>
  <c r="Y298"/>
  <c r="Y299"/>
  <c r="Y300"/>
  <c r="Y301"/>
  <c r="Y302"/>
  <c r="Y303"/>
  <c r="Y304"/>
  <c r="Y305"/>
  <c r="Y306"/>
  <c r="Y307"/>
  <c r="Y308"/>
  <c r="Y309"/>
  <c r="Y310"/>
  <c r="Y311"/>
  <c r="Y312"/>
  <c r="Y313"/>
  <c r="Y314"/>
  <c r="Y315"/>
  <c r="Y316"/>
  <c r="Y317"/>
  <c r="Y318"/>
  <c r="Y319"/>
  <c r="Y320"/>
  <c r="Y321"/>
  <c r="Y322"/>
  <c r="Y323"/>
  <c r="Y324"/>
  <c r="Y325"/>
  <c r="Y326"/>
  <c r="Y327"/>
  <c r="Y328"/>
  <c r="Y329"/>
  <c r="Y330"/>
  <c r="Y331"/>
  <c r="Y332"/>
  <c r="Y333"/>
  <c r="Y334"/>
  <c r="Y335"/>
  <c r="Y336"/>
  <c r="Y337"/>
  <c r="Y338"/>
  <c r="Y339"/>
  <c r="Y340"/>
  <c r="Y341"/>
  <c r="Y342"/>
  <c r="Y343"/>
  <c r="Y344"/>
  <c r="Y345"/>
  <c r="Y346"/>
  <c r="Y347"/>
  <c r="Y348"/>
  <c r="Y349"/>
  <c r="Y350"/>
  <c r="Y351"/>
  <c r="Y352"/>
  <c r="Y353"/>
  <c r="Y354"/>
  <c r="Y355"/>
  <c r="Y356"/>
  <c r="Y357"/>
  <c r="Y358"/>
  <c r="Y359"/>
  <c r="Y360"/>
  <c r="Y361"/>
  <c r="Y362"/>
  <c r="Y363"/>
  <c r="Y364"/>
  <c r="Y365"/>
  <c r="Y366"/>
  <c r="Y367"/>
  <c r="Y368"/>
  <c r="Y369"/>
  <c r="Y370"/>
  <c r="Y371"/>
  <c r="Y372"/>
  <c r="Y373"/>
  <c r="Y374"/>
  <c r="Y375"/>
  <c r="Y376"/>
  <c r="Y377"/>
  <c r="Y378"/>
  <c r="Y379"/>
  <c r="Y380"/>
  <c r="Y381"/>
  <c r="Y382"/>
  <c r="Y383"/>
  <c r="Y384"/>
  <c r="Y385"/>
  <c r="Y386"/>
  <c r="Y387"/>
  <c r="Y388"/>
  <c r="Y389"/>
  <c r="Y390"/>
  <c r="Y391"/>
  <c r="Y392"/>
  <c r="Y393"/>
  <c r="Y394"/>
  <c r="Y395"/>
  <c r="Y396"/>
  <c r="Y397"/>
  <c r="Y398"/>
  <c r="Y399"/>
  <c r="Y400"/>
  <c r="Y401"/>
  <c r="Y402"/>
  <c r="Y403"/>
  <c r="Y404"/>
  <c r="Y405"/>
  <c r="Y406"/>
  <c r="Y407"/>
  <c r="Y408"/>
  <c r="Y409"/>
  <c r="Y410"/>
  <c r="Y411"/>
  <c r="Y412"/>
  <c r="Y413"/>
  <c r="Y414"/>
  <c r="Y415"/>
  <c r="Y416"/>
  <c r="Y417"/>
  <c r="Y418"/>
  <c r="Y419"/>
  <c r="Y420"/>
  <c r="Y421"/>
  <c r="Y422"/>
  <c r="Y423"/>
  <c r="Y424"/>
  <c r="Y425"/>
  <c r="Y426"/>
  <c r="Y427"/>
  <c r="Y428"/>
  <c r="Y429"/>
  <c r="Y430"/>
  <c r="Y431"/>
  <c r="Y432"/>
  <c r="Y433"/>
  <c r="Y434"/>
  <c r="Y435"/>
  <c r="Y436"/>
  <c r="Y437"/>
  <c r="Y438"/>
  <c r="Y439"/>
  <c r="Y440"/>
  <c r="Y441"/>
  <c r="Y442"/>
  <c r="Y443"/>
  <c r="Y444"/>
  <c r="Y445"/>
  <c r="Y446"/>
  <c r="Y447"/>
  <c r="Y448"/>
  <c r="Y449"/>
  <c r="Y450"/>
  <c r="Y451"/>
  <c r="Y452"/>
  <c r="Y453"/>
  <c r="Y454"/>
  <c r="Y455"/>
  <c r="Y456"/>
  <c r="Y457"/>
  <c r="Y458"/>
  <c r="Y459"/>
  <c r="Y460"/>
  <c r="Y461"/>
  <c r="Y462"/>
  <c r="Y463"/>
  <c r="Y464"/>
  <c r="Y465"/>
  <c r="Y466"/>
  <c r="Y467"/>
  <c r="Y468"/>
  <c r="Y469"/>
  <c r="Y470"/>
  <c r="Y471"/>
  <c r="Y472"/>
  <c r="Y473"/>
  <c r="Y474"/>
  <c r="Y475"/>
  <c r="Y476"/>
  <c r="Y477"/>
  <c r="Y478"/>
  <c r="Y479"/>
  <c r="Y480"/>
  <c r="Y481"/>
  <c r="Y482"/>
  <c r="Y483"/>
  <c r="Y484"/>
  <c r="Y485"/>
  <c r="Y486"/>
  <c r="Y487"/>
  <c r="Y488"/>
  <c r="Y489"/>
  <c r="Y490"/>
  <c r="Y491"/>
  <c r="Y492"/>
  <c r="Y493"/>
  <c r="Y494"/>
  <c r="Y495"/>
  <c r="Y496"/>
  <c r="Y497"/>
  <c r="Y498"/>
  <c r="Y499"/>
  <c r="Y500"/>
  <c r="Y501"/>
  <c r="Y502"/>
  <c r="Y503"/>
  <c r="Y504"/>
  <c r="Y505"/>
  <c r="Y506"/>
  <c r="Y507"/>
  <c r="Y508"/>
  <c r="Y509"/>
  <c r="Y510"/>
  <c r="Y511"/>
  <c r="Y512"/>
  <c r="Y513"/>
  <c r="Y514"/>
  <c r="Y515"/>
  <c r="Y516"/>
  <c r="Y517"/>
  <c r="Y518"/>
  <c r="Y519"/>
  <c r="Y520"/>
  <c r="Y521"/>
  <c r="Y522"/>
  <c r="Y523"/>
  <c r="Y524"/>
  <c r="Y525"/>
  <c r="Y526"/>
  <c r="Y527"/>
  <c r="Y528"/>
  <c r="Y529"/>
  <c r="Y530"/>
  <c r="Y531"/>
  <c r="Y532"/>
  <c r="Y533"/>
  <c r="Y534"/>
  <c r="Y535"/>
  <c r="Y536"/>
  <c r="Y537"/>
  <c r="Y538"/>
  <c r="Y539"/>
  <c r="Y540"/>
  <c r="Y541"/>
  <c r="Y542"/>
  <c r="Y543"/>
  <c r="Y544"/>
  <c r="Y545"/>
  <c r="Y546"/>
  <c r="Y547"/>
  <c r="Y548"/>
  <c r="Y549"/>
  <c r="Y550"/>
  <c r="Y551"/>
  <c r="Y552"/>
  <c r="Y553"/>
  <c r="Y554"/>
  <c r="Y555"/>
  <c r="Y556"/>
  <c r="Y557"/>
  <c r="Y558"/>
  <c r="Y559"/>
  <c r="Y560"/>
  <c r="Y561"/>
  <c r="Y562"/>
  <c r="Y563"/>
  <c r="Y564"/>
  <c r="Y565"/>
  <c r="Y566"/>
  <c r="Y567"/>
  <c r="Y568"/>
  <c r="Y569"/>
  <c r="Y570"/>
  <c r="Y571"/>
  <c r="Y572"/>
  <c r="Y573"/>
  <c r="Y574"/>
  <c r="Y575"/>
  <c r="Y576"/>
  <c r="Y577"/>
  <c r="Y578"/>
  <c r="Y579"/>
  <c r="Y580"/>
  <c r="Y581"/>
  <c r="Y582"/>
  <c r="Y583"/>
  <c r="Y584"/>
  <c r="Y585"/>
  <c r="Y586"/>
  <c r="Y587"/>
  <c r="Y588"/>
  <c r="Y589"/>
  <c r="Y590"/>
  <c r="Y591"/>
  <c r="Y592"/>
  <c r="Y593"/>
  <c r="Y594"/>
  <c r="Y595"/>
  <c r="Y596"/>
  <c r="Y597"/>
  <c r="Y598"/>
  <c r="Y599"/>
  <c r="Y600"/>
  <c r="Y601"/>
  <c r="Y602"/>
  <c r="Y603"/>
  <c r="Y604"/>
  <c r="Y605"/>
  <c r="Y606"/>
  <c r="Y607"/>
  <c r="Y608"/>
  <c r="Y609"/>
  <c r="Y610"/>
  <c r="Y611"/>
  <c r="Y612"/>
  <c r="Y613"/>
  <c r="Y614"/>
  <c r="Y615"/>
  <c r="Y616"/>
  <c r="Y617"/>
  <c r="Y618"/>
  <c r="Y619"/>
  <c r="Y620"/>
  <c r="Y621"/>
  <c r="Y622"/>
  <c r="Y623"/>
  <c r="Y624"/>
  <c r="Y625"/>
  <c r="Y626"/>
  <c r="Y627"/>
  <c r="Y628"/>
  <c r="Y629"/>
  <c r="Y630"/>
  <c r="Y631"/>
  <c r="Y632"/>
  <c r="Y633"/>
  <c r="Y634"/>
  <c r="Y635"/>
  <c r="Y636"/>
  <c r="Y637"/>
  <c r="Y638"/>
  <c r="Y639"/>
  <c r="Y640"/>
  <c r="Y641"/>
  <c r="Y642"/>
  <c r="Y643"/>
  <c r="Y644"/>
  <c r="Y645"/>
  <c r="Y646"/>
  <c r="Y647"/>
  <c r="Y648"/>
  <c r="Y649"/>
  <c r="Y650"/>
  <c r="Y651"/>
  <c r="Y652"/>
  <c r="Y653"/>
  <c r="Y654"/>
  <c r="Y655"/>
  <c r="Y656"/>
  <c r="Y657"/>
  <c r="Y658"/>
  <c r="Y659"/>
  <c r="Y660"/>
  <c r="Y661"/>
  <c r="Y662"/>
  <c r="Y663"/>
  <c r="Y664"/>
  <c r="Y665"/>
  <c r="Y666"/>
  <c r="Y667"/>
  <c r="Y668"/>
  <c r="Y669"/>
  <c r="Y670"/>
  <c r="Y671"/>
  <c r="Y672"/>
  <c r="Y673"/>
  <c r="Y674"/>
  <c r="Y675"/>
  <c r="Y676"/>
  <c r="Y677"/>
  <c r="Y678"/>
  <c r="Y679"/>
  <c r="Y680"/>
  <c r="Y681"/>
  <c r="Y682"/>
  <c r="Y683"/>
  <c r="Y684"/>
  <c r="Y685"/>
  <c r="Y686"/>
  <c r="Y687"/>
  <c r="Y688"/>
  <c r="Y689"/>
  <c r="Y690"/>
  <c r="Y691"/>
  <c r="Y692"/>
  <c r="Y693"/>
  <c r="Y694"/>
  <c r="Y695"/>
  <c r="Y696"/>
  <c r="Y697"/>
  <c r="Y698"/>
  <c r="Y699"/>
  <c r="Y700"/>
  <c r="Y701"/>
  <c r="Y702"/>
  <c r="Y703"/>
  <c r="Y704"/>
  <c r="Y705"/>
  <c r="Y706"/>
  <c r="Y707"/>
  <c r="Y708"/>
  <c r="Y709"/>
  <c r="Y710"/>
  <c r="Y711"/>
  <c r="Y712"/>
  <c r="Y713"/>
  <c r="Y714"/>
  <c r="Y715"/>
  <c r="Y716"/>
  <c r="Y717"/>
  <c r="Y718"/>
  <c r="Y719"/>
  <c r="Y720"/>
  <c r="Y721"/>
  <c r="Y722"/>
  <c r="Y723"/>
  <c r="Y724"/>
  <c r="Y725"/>
  <c r="Y726"/>
  <c r="Y727"/>
  <c r="Y728"/>
  <c r="Y729"/>
  <c r="Y730"/>
  <c r="Y731"/>
  <c r="Y732"/>
  <c r="Y733"/>
  <c r="Y734"/>
  <c r="Y735"/>
  <c r="Y736"/>
  <c r="Y737"/>
  <c r="Y738"/>
  <c r="Y739"/>
  <c r="Y740"/>
  <c r="Y741"/>
  <c r="Y742"/>
  <c r="Y743"/>
  <c r="Y744"/>
  <c r="Y745"/>
  <c r="Y746"/>
  <c r="Y747"/>
  <c r="Y748"/>
  <c r="Y749"/>
  <c r="Y750"/>
  <c r="Y751"/>
  <c r="Y752"/>
  <c r="Y753"/>
  <c r="Y754"/>
  <c r="Y755"/>
  <c r="Y756"/>
  <c r="Y757"/>
  <c r="Y758"/>
  <c r="Y759"/>
  <c r="Y760"/>
  <c r="Y761"/>
  <c r="Y762"/>
  <c r="Y763"/>
  <c r="Y764"/>
  <c r="Y765"/>
  <c r="Y766"/>
  <c r="Y767"/>
  <c r="Y768"/>
  <c r="Y769"/>
  <c r="Y770"/>
  <c r="Y771"/>
  <c r="Y772"/>
  <c r="Y773"/>
  <c r="Y774"/>
  <c r="Y775"/>
  <c r="Y776"/>
  <c r="Y777"/>
  <c r="Y778"/>
  <c r="Y779"/>
  <c r="Y780"/>
  <c r="Y781"/>
  <c r="Y782"/>
  <c r="Y783"/>
  <c r="Y784"/>
  <c r="Y785"/>
  <c r="Y786"/>
  <c r="Y787"/>
  <c r="Y788"/>
  <c r="Y789"/>
  <c r="Y790"/>
  <c r="Y791"/>
  <c r="Y792"/>
  <c r="Y793"/>
  <c r="Y794"/>
  <c r="Y795"/>
  <c r="Y796"/>
  <c r="Y797"/>
  <c r="Y798"/>
  <c r="Y799"/>
  <c r="Y800"/>
  <c r="Y801"/>
  <c r="Y802"/>
  <c r="Y803"/>
  <c r="Y804"/>
  <c r="Y805"/>
  <c r="Y806"/>
  <c r="Y807"/>
  <c r="Y808"/>
  <c r="Y809"/>
  <c r="Y810"/>
  <c r="Y811"/>
  <c r="Y812"/>
  <c r="Y813"/>
  <c r="Y814"/>
  <c r="Y815"/>
  <c r="Y816"/>
  <c r="Y817"/>
  <c r="Y818"/>
  <c r="Y819"/>
  <c r="Y820"/>
  <c r="Y821"/>
  <c r="Y822"/>
  <c r="Y823"/>
  <c r="Y824"/>
  <c r="Y825"/>
  <c r="Y826"/>
  <c r="Y827"/>
  <c r="Y828"/>
  <c r="Y829"/>
  <c r="Y830"/>
  <c r="Y831"/>
  <c r="Y832"/>
  <c r="Y833"/>
  <c r="Y834"/>
  <c r="Y835"/>
  <c r="Y836"/>
  <c r="Y837"/>
  <c r="Y838"/>
  <c r="Y839"/>
  <c r="Y840"/>
  <c r="Y841"/>
  <c r="Y842"/>
  <c r="Y843"/>
  <c r="Y844"/>
  <c r="Y845"/>
  <c r="Y846"/>
  <c r="Y847"/>
  <c r="Y848"/>
  <c r="Y849"/>
  <c r="Y850"/>
  <c r="Y851"/>
  <c r="Y852"/>
  <c r="Y853"/>
  <c r="Y854"/>
  <c r="Y855"/>
  <c r="Y856"/>
  <c r="Y857"/>
  <c r="Y858"/>
  <c r="Y859"/>
  <c r="Y860"/>
  <c r="Y861"/>
  <c r="Y862"/>
  <c r="Y863"/>
  <c r="Y864"/>
  <c r="Y865"/>
  <c r="Y866"/>
  <c r="Y867"/>
  <c r="Y868"/>
  <c r="Y869"/>
  <c r="Y870"/>
  <c r="Y871"/>
  <c r="Y872"/>
  <c r="Y873"/>
  <c r="Y874"/>
  <c r="Y875"/>
  <c r="Y876"/>
  <c r="Y877"/>
  <c r="Y878"/>
  <c r="Y879"/>
  <c r="Y880"/>
  <c r="Y881"/>
  <c r="Y882"/>
  <c r="Y883"/>
  <c r="Y884"/>
  <c r="Y885"/>
  <c r="Y886"/>
  <c r="Y887"/>
  <c r="Y888"/>
  <c r="Y889"/>
  <c r="Y890"/>
  <c r="Y891"/>
  <c r="Y892"/>
  <c r="Y893"/>
  <c r="Y894"/>
  <c r="Y895"/>
  <c r="Y896"/>
  <c r="Y897"/>
  <c r="Y898"/>
  <c r="Y899"/>
  <c r="Y900"/>
  <c r="Y901"/>
  <c r="Y902"/>
  <c r="Y903"/>
  <c r="Y904"/>
  <c r="Y905"/>
  <c r="Y906"/>
  <c r="Y907"/>
  <c r="Y908"/>
  <c r="Y909"/>
  <c r="Y910"/>
  <c r="Y911"/>
  <c r="Y912"/>
  <c r="Y913"/>
  <c r="Y914"/>
  <c r="Y915"/>
  <c r="Y916"/>
  <c r="Y917"/>
  <c r="Y918"/>
  <c r="Y919"/>
  <c r="Y920"/>
  <c r="Y921"/>
  <c r="Y922"/>
  <c r="Y923"/>
  <c r="Y924"/>
  <c r="Y925"/>
  <c r="Y926"/>
  <c r="Y927"/>
  <c r="Y928"/>
  <c r="Y929"/>
  <c r="Y930"/>
  <c r="Y931"/>
  <c r="Y932"/>
  <c r="Y933"/>
  <c r="Y934"/>
  <c r="Y935"/>
  <c r="Y936"/>
  <c r="Y937"/>
  <c r="Y938"/>
  <c r="Y939"/>
  <c r="Y940"/>
  <c r="Y941"/>
  <c r="Y942"/>
  <c r="Y943"/>
  <c r="Y944"/>
  <c r="Y945"/>
  <c r="Y946"/>
  <c r="Y947"/>
  <c r="Y948"/>
  <c r="Y949"/>
  <c r="Y950"/>
  <c r="Y951"/>
  <c r="Y952"/>
  <c r="Y953"/>
  <c r="Y954"/>
  <c r="Y955"/>
  <c r="Y956"/>
  <c r="Y957"/>
  <c r="Y958"/>
  <c r="Y959"/>
  <c r="Y960"/>
  <c r="Y961"/>
  <c r="Y962"/>
  <c r="Y963"/>
  <c r="Y964"/>
  <c r="Y965"/>
  <c r="Y966"/>
  <c r="Y967"/>
  <c r="Y968"/>
  <c r="Y969"/>
  <c r="Y970"/>
  <c r="Y971"/>
  <c r="Y972"/>
  <c r="Y973"/>
  <c r="Y974"/>
  <c r="Y975"/>
  <c r="Y5"/>
  <c r="S976"/>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S547"/>
  <c r="S548"/>
  <c r="S549"/>
  <c r="S550"/>
  <c r="S551"/>
  <c r="S552"/>
  <c r="S553"/>
  <c r="S554"/>
  <c r="S555"/>
  <c r="S556"/>
  <c r="S557"/>
  <c r="S558"/>
  <c r="S559"/>
  <c r="S560"/>
  <c r="S561"/>
  <c r="S562"/>
  <c r="S563"/>
  <c r="S564"/>
  <c r="S565"/>
  <c r="S566"/>
  <c r="S567"/>
  <c r="S568"/>
  <c r="S569"/>
  <c r="S570"/>
  <c r="S571"/>
  <c r="S572"/>
  <c r="S573"/>
  <c r="S574"/>
  <c r="S575"/>
  <c r="S576"/>
  <c r="S577"/>
  <c r="S578"/>
  <c r="S579"/>
  <c r="S580"/>
  <c r="S581"/>
  <c r="S582"/>
  <c r="S583"/>
  <c r="S584"/>
  <c r="S585"/>
  <c r="S586"/>
  <c r="S587"/>
  <c r="S588"/>
  <c r="S589"/>
  <c r="S590"/>
  <c r="S591"/>
  <c r="S592"/>
  <c r="S593"/>
  <c r="S594"/>
  <c r="S595"/>
  <c r="S596"/>
  <c r="S597"/>
  <c r="S598"/>
  <c r="S599"/>
  <c r="S600"/>
  <c r="S601"/>
  <c r="S602"/>
  <c r="S603"/>
  <c r="S604"/>
  <c r="S605"/>
  <c r="S606"/>
  <c r="S607"/>
  <c r="S608"/>
  <c r="S609"/>
  <c r="S610"/>
  <c r="S611"/>
  <c r="S612"/>
  <c r="S613"/>
  <c r="S614"/>
  <c r="S615"/>
  <c r="S616"/>
  <c r="S617"/>
  <c r="S618"/>
  <c r="S619"/>
  <c r="S620"/>
  <c r="S621"/>
  <c r="S622"/>
  <c r="S623"/>
  <c r="S624"/>
  <c r="S625"/>
  <c r="S626"/>
  <c r="S627"/>
  <c r="S628"/>
  <c r="S629"/>
  <c r="S630"/>
  <c r="S631"/>
  <c r="S632"/>
  <c r="S633"/>
  <c r="S634"/>
  <c r="S635"/>
  <c r="S636"/>
  <c r="S637"/>
  <c r="S638"/>
  <c r="S639"/>
  <c r="S640"/>
  <c r="S641"/>
  <c r="S642"/>
  <c r="S643"/>
  <c r="S644"/>
  <c r="S645"/>
  <c r="S646"/>
  <c r="S647"/>
  <c r="S648"/>
  <c r="S649"/>
  <c r="S650"/>
  <c r="S651"/>
  <c r="S652"/>
  <c r="S653"/>
  <c r="S654"/>
  <c r="S655"/>
  <c r="S656"/>
  <c r="S657"/>
  <c r="S658"/>
  <c r="S659"/>
  <c r="S660"/>
  <c r="S661"/>
  <c r="S662"/>
  <c r="S663"/>
  <c r="S664"/>
  <c r="S665"/>
  <c r="S666"/>
  <c r="S667"/>
  <c r="S668"/>
  <c r="S669"/>
  <c r="S670"/>
  <c r="S671"/>
  <c r="S672"/>
  <c r="S673"/>
  <c r="S674"/>
  <c r="S675"/>
  <c r="S676"/>
  <c r="S677"/>
  <c r="S678"/>
  <c r="S679"/>
  <c r="S680"/>
  <c r="S681"/>
  <c r="S682"/>
  <c r="S683"/>
  <c r="S684"/>
  <c r="S685"/>
  <c r="S686"/>
  <c r="S687"/>
  <c r="S688"/>
  <c r="S689"/>
  <c r="S690"/>
  <c r="S691"/>
  <c r="S692"/>
  <c r="S693"/>
  <c r="S694"/>
  <c r="S695"/>
  <c r="S696"/>
  <c r="S697"/>
  <c r="S698"/>
  <c r="S699"/>
  <c r="S700"/>
  <c r="S701"/>
  <c r="S702"/>
  <c r="S703"/>
  <c r="S704"/>
  <c r="S705"/>
  <c r="S706"/>
  <c r="S707"/>
  <c r="S708"/>
  <c r="S709"/>
  <c r="S710"/>
  <c r="S711"/>
  <c r="S712"/>
  <c r="S713"/>
  <c r="S714"/>
  <c r="S715"/>
  <c r="S716"/>
  <c r="S717"/>
  <c r="S718"/>
  <c r="S719"/>
  <c r="S720"/>
  <c r="S721"/>
  <c r="S722"/>
  <c r="S723"/>
  <c r="S724"/>
  <c r="S725"/>
  <c r="S726"/>
  <c r="S727"/>
  <c r="S728"/>
  <c r="S729"/>
  <c r="S730"/>
  <c r="S731"/>
  <c r="S732"/>
  <c r="S733"/>
  <c r="S734"/>
  <c r="S735"/>
  <c r="S736"/>
  <c r="S737"/>
  <c r="S738"/>
  <c r="S739"/>
  <c r="S740"/>
  <c r="S741"/>
  <c r="S742"/>
  <c r="S743"/>
  <c r="S744"/>
  <c r="S745"/>
  <c r="S746"/>
  <c r="S747"/>
  <c r="S748"/>
  <c r="S749"/>
  <c r="S750"/>
  <c r="S751"/>
  <c r="S752"/>
  <c r="S753"/>
  <c r="S754"/>
  <c r="S755"/>
  <c r="S756"/>
  <c r="S757"/>
  <c r="S758"/>
  <c r="S759"/>
  <c r="S760"/>
  <c r="S761"/>
  <c r="S762"/>
  <c r="S763"/>
  <c r="S764"/>
  <c r="S765"/>
  <c r="S766"/>
  <c r="S767"/>
  <c r="S768"/>
  <c r="S769"/>
  <c r="S770"/>
  <c r="S771"/>
  <c r="S772"/>
  <c r="S773"/>
  <c r="S774"/>
  <c r="S775"/>
  <c r="S776"/>
  <c r="S777"/>
  <c r="S778"/>
  <c r="S779"/>
  <c r="S780"/>
  <c r="S781"/>
  <c r="S782"/>
  <c r="S783"/>
  <c r="S784"/>
  <c r="S785"/>
  <c r="S786"/>
  <c r="S787"/>
  <c r="S788"/>
  <c r="S789"/>
  <c r="S790"/>
  <c r="S791"/>
  <c r="S792"/>
  <c r="S793"/>
  <c r="S794"/>
  <c r="S795"/>
  <c r="S796"/>
  <c r="S797"/>
  <c r="S798"/>
  <c r="S799"/>
  <c r="S800"/>
  <c r="S801"/>
  <c r="S802"/>
  <c r="S803"/>
  <c r="S804"/>
  <c r="S805"/>
  <c r="S806"/>
  <c r="S807"/>
  <c r="S808"/>
  <c r="S809"/>
  <c r="S810"/>
  <c r="S811"/>
  <c r="S812"/>
  <c r="S813"/>
  <c r="S814"/>
  <c r="S815"/>
  <c r="S816"/>
  <c r="S817"/>
  <c r="S818"/>
  <c r="S819"/>
  <c r="S820"/>
  <c r="S821"/>
  <c r="S822"/>
  <c r="S823"/>
  <c r="S824"/>
  <c r="S825"/>
  <c r="S826"/>
  <c r="S827"/>
  <c r="S828"/>
  <c r="S829"/>
  <c r="S830"/>
  <c r="S831"/>
  <c r="S832"/>
  <c r="S833"/>
  <c r="S834"/>
  <c r="S835"/>
  <c r="S836"/>
  <c r="S837"/>
  <c r="S838"/>
  <c r="S839"/>
  <c r="S840"/>
  <c r="S841"/>
  <c r="S842"/>
  <c r="S843"/>
  <c r="S844"/>
  <c r="S845"/>
  <c r="S846"/>
  <c r="S847"/>
  <c r="S848"/>
  <c r="S849"/>
  <c r="S850"/>
  <c r="S851"/>
  <c r="S852"/>
  <c r="S853"/>
  <c r="S854"/>
  <c r="S855"/>
  <c r="S856"/>
  <c r="S857"/>
  <c r="S858"/>
  <c r="S859"/>
  <c r="S860"/>
  <c r="S861"/>
  <c r="S862"/>
  <c r="S863"/>
  <c r="S864"/>
  <c r="S865"/>
  <c r="S866"/>
  <c r="S867"/>
  <c r="S868"/>
  <c r="S869"/>
  <c r="S870"/>
  <c r="S871"/>
  <c r="S872"/>
  <c r="S873"/>
  <c r="S874"/>
  <c r="S875"/>
  <c r="S876"/>
  <c r="S877"/>
  <c r="S878"/>
  <c r="S879"/>
  <c r="S880"/>
  <c r="S881"/>
  <c r="S882"/>
  <c r="S883"/>
  <c r="S884"/>
  <c r="S885"/>
  <c r="S886"/>
  <c r="S887"/>
  <c r="S888"/>
  <c r="S889"/>
  <c r="S890"/>
  <c r="S891"/>
  <c r="S892"/>
  <c r="S893"/>
  <c r="S894"/>
  <c r="S895"/>
  <c r="S896"/>
  <c r="S897"/>
  <c r="S898"/>
  <c r="S899"/>
  <c r="S900"/>
  <c r="S901"/>
  <c r="S902"/>
  <c r="S903"/>
  <c r="S904"/>
  <c r="S905"/>
  <c r="S906"/>
  <c r="S907"/>
  <c r="S908"/>
  <c r="S909"/>
  <c r="S910"/>
  <c r="S911"/>
  <c r="S912"/>
  <c r="S913"/>
  <c r="S914"/>
  <c r="S915"/>
  <c r="S916"/>
  <c r="S917"/>
  <c r="S918"/>
  <c r="S919"/>
  <c r="S920"/>
  <c r="S921"/>
  <c r="S922"/>
  <c r="S923"/>
  <c r="S924"/>
  <c r="S925"/>
  <c r="S926"/>
  <c r="S927"/>
  <c r="S928"/>
  <c r="S929"/>
  <c r="S930"/>
  <c r="S931"/>
  <c r="S932"/>
  <c r="S933"/>
  <c r="S934"/>
  <c r="S935"/>
  <c r="S936"/>
  <c r="S937"/>
  <c r="S938"/>
  <c r="S939"/>
  <c r="S940"/>
  <c r="S941"/>
  <c r="S942"/>
  <c r="S943"/>
  <c r="S944"/>
  <c r="S945"/>
  <c r="S946"/>
  <c r="S947"/>
  <c r="S948"/>
  <c r="S949"/>
  <c r="S950"/>
  <c r="S951"/>
  <c r="S952"/>
  <c r="S953"/>
  <c r="S954"/>
  <c r="S955"/>
  <c r="S956"/>
  <c r="S957"/>
  <c r="S958"/>
  <c r="S959"/>
  <c r="S960"/>
  <c r="S961"/>
  <c r="S962"/>
  <c r="S963"/>
  <c r="S964"/>
  <c r="S965"/>
  <c r="S966"/>
  <c r="S967"/>
  <c r="S968"/>
  <c r="S969"/>
  <c r="S970"/>
  <c r="S971"/>
  <c r="S972"/>
  <c r="S973"/>
  <c r="S974"/>
  <c r="S975"/>
  <c r="S5"/>
  <c r="W6"/>
  <c r="X6" s="1"/>
  <c r="W7"/>
  <c r="X7" s="1"/>
  <c r="W8"/>
  <c r="X8" s="1"/>
  <c r="W9"/>
  <c r="X9" s="1"/>
  <c r="W10"/>
  <c r="X10" s="1"/>
  <c r="W11"/>
  <c r="X11" s="1"/>
  <c r="W12"/>
  <c r="X12" s="1"/>
  <c r="W13"/>
  <c r="X13" s="1"/>
  <c r="W14"/>
  <c r="X14" s="1"/>
  <c r="W15"/>
  <c r="X15" s="1"/>
  <c r="W16"/>
  <c r="X16" s="1"/>
  <c r="W17"/>
  <c r="X17" s="1"/>
  <c r="W18"/>
  <c r="X18" s="1"/>
  <c r="W19"/>
  <c r="X19" s="1"/>
  <c r="W20"/>
  <c r="X20" s="1"/>
  <c r="W21"/>
  <c r="X21" s="1"/>
  <c r="W22"/>
  <c r="X22" s="1"/>
  <c r="W23"/>
  <c r="X23" s="1"/>
  <c r="W24"/>
  <c r="X24" s="1"/>
  <c r="W25"/>
  <c r="X25" s="1"/>
  <c r="W26"/>
  <c r="X26" s="1"/>
  <c r="W27"/>
  <c r="X27" s="1"/>
  <c r="W28"/>
  <c r="X28" s="1"/>
  <c r="W29"/>
  <c r="X29" s="1"/>
  <c r="W30"/>
  <c r="X30" s="1"/>
  <c r="W31"/>
  <c r="X31" s="1"/>
  <c r="W32"/>
  <c r="X32" s="1"/>
  <c r="W33"/>
  <c r="X33" s="1"/>
  <c r="W34"/>
  <c r="X34" s="1"/>
  <c r="W35"/>
  <c r="X35" s="1"/>
  <c r="W36"/>
  <c r="X36" s="1"/>
  <c r="W37"/>
  <c r="X37" s="1"/>
  <c r="W38"/>
  <c r="X38" s="1"/>
  <c r="W39"/>
  <c r="X39" s="1"/>
  <c r="W40"/>
  <c r="X40" s="1"/>
  <c r="W41"/>
  <c r="X41" s="1"/>
  <c r="W42"/>
  <c r="X42" s="1"/>
  <c r="W43"/>
  <c r="X43" s="1"/>
  <c r="W44"/>
  <c r="X44" s="1"/>
  <c r="W45"/>
  <c r="X45" s="1"/>
  <c r="W46"/>
  <c r="X46" s="1"/>
  <c r="W47"/>
  <c r="X47"/>
  <c r="W48"/>
  <c r="X48" s="1"/>
  <c r="W49"/>
  <c r="X49"/>
  <c r="W50"/>
  <c r="X50" s="1"/>
  <c r="W51"/>
  <c r="X51"/>
  <c r="W52"/>
  <c r="X52" s="1"/>
  <c r="W53"/>
  <c r="X53"/>
  <c r="W54"/>
  <c r="X54" s="1"/>
  <c r="W55"/>
  <c r="X55"/>
  <c r="W56"/>
  <c r="X56" s="1"/>
  <c r="W57"/>
  <c r="X57"/>
  <c r="W58"/>
  <c r="X58" s="1"/>
  <c r="W59"/>
  <c r="X59"/>
  <c r="W60"/>
  <c r="X60" s="1"/>
  <c r="W61"/>
  <c r="X61"/>
  <c r="W62"/>
  <c r="X62" s="1"/>
  <c r="W63"/>
  <c r="X63"/>
  <c r="W64"/>
  <c r="X64" s="1"/>
  <c r="W65"/>
  <c r="X65"/>
  <c r="W66"/>
  <c r="X66" s="1"/>
  <c r="W67"/>
  <c r="X67"/>
  <c r="W68"/>
  <c r="X68" s="1"/>
  <c r="W69"/>
  <c r="X69"/>
  <c r="W70"/>
  <c r="X70" s="1"/>
  <c r="W71"/>
  <c r="X71"/>
  <c r="W72"/>
  <c r="X72" s="1"/>
  <c r="W73"/>
  <c r="X73"/>
  <c r="W74"/>
  <c r="X74" s="1"/>
  <c r="W75"/>
  <c r="X75"/>
  <c r="W76"/>
  <c r="X76" s="1"/>
  <c r="W77"/>
  <c r="X77"/>
  <c r="W78"/>
  <c r="X78" s="1"/>
  <c r="W79"/>
  <c r="X79"/>
  <c r="W80"/>
  <c r="X80" s="1"/>
  <c r="W81"/>
  <c r="X81"/>
  <c r="W82"/>
  <c r="X82" s="1"/>
  <c r="W83"/>
  <c r="X83"/>
  <c r="W84"/>
  <c r="X84" s="1"/>
  <c r="W85"/>
  <c r="X85"/>
  <c r="W86"/>
  <c r="X86" s="1"/>
  <c r="W87"/>
  <c r="X87"/>
  <c r="W88"/>
  <c r="X88" s="1"/>
  <c r="W89"/>
  <c r="X89"/>
  <c r="W90"/>
  <c r="X90" s="1"/>
  <c r="W91"/>
  <c r="X91"/>
  <c r="W92"/>
  <c r="X92" s="1"/>
  <c r="W93"/>
  <c r="X93"/>
  <c r="W94"/>
  <c r="X94" s="1"/>
  <c r="W95"/>
  <c r="X95"/>
  <c r="W96"/>
  <c r="X96" s="1"/>
  <c r="W97"/>
  <c r="X97"/>
  <c r="W98"/>
  <c r="X98" s="1"/>
  <c r="W99"/>
  <c r="X99"/>
  <c r="W100"/>
  <c r="X100" s="1"/>
  <c r="W101"/>
  <c r="X101"/>
  <c r="W102"/>
  <c r="X102" s="1"/>
  <c r="W103"/>
  <c r="X103"/>
  <c r="W104"/>
  <c r="X104" s="1"/>
  <c r="W105"/>
  <c r="X105"/>
  <c r="W106"/>
  <c r="X106" s="1"/>
  <c r="W107"/>
  <c r="X107"/>
  <c r="W108"/>
  <c r="X108" s="1"/>
  <c r="W109"/>
  <c r="X109"/>
  <c r="W110"/>
  <c r="X110" s="1"/>
  <c r="W111"/>
  <c r="X111"/>
  <c r="W112"/>
  <c r="X112" s="1"/>
  <c r="W113"/>
  <c r="X113"/>
  <c r="W114"/>
  <c r="X114" s="1"/>
  <c r="W115"/>
  <c r="X115"/>
  <c r="W116"/>
  <c r="X116"/>
  <c r="W117"/>
  <c r="X117"/>
  <c r="W118"/>
  <c r="X118"/>
  <c r="W119"/>
  <c r="X119"/>
  <c r="W120"/>
  <c r="X120"/>
  <c r="W121"/>
  <c r="X121"/>
  <c r="W122"/>
  <c r="X122"/>
  <c r="W123"/>
  <c r="X123"/>
  <c r="W124"/>
  <c r="X124"/>
  <c r="W125"/>
  <c r="X125"/>
  <c r="W126"/>
  <c r="X126"/>
  <c r="W127"/>
  <c r="X127"/>
  <c r="W128"/>
  <c r="X128"/>
  <c r="W129"/>
  <c r="X129"/>
  <c r="W130"/>
  <c r="X130"/>
  <c r="W131"/>
  <c r="X131"/>
  <c r="W132"/>
  <c r="X132"/>
  <c r="W133"/>
  <c r="X133"/>
  <c r="W134"/>
  <c r="X134"/>
  <c r="W135"/>
  <c r="X135"/>
  <c r="W136"/>
  <c r="X136"/>
  <c r="W137"/>
  <c r="X137"/>
  <c r="W138"/>
  <c r="X138"/>
  <c r="W139"/>
  <c r="X139"/>
  <c r="W140"/>
  <c r="X140"/>
  <c r="W141"/>
  <c r="X141"/>
  <c r="W142"/>
  <c r="X142"/>
  <c r="W143"/>
  <c r="X143"/>
  <c r="W144"/>
  <c r="X144"/>
  <c r="W145"/>
  <c r="X145"/>
  <c r="W146"/>
  <c r="X146"/>
  <c r="W147"/>
  <c r="X147"/>
  <c r="W148"/>
  <c r="X148"/>
  <c r="W149"/>
  <c r="X149"/>
  <c r="W150"/>
  <c r="X150"/>
  <c r="W151"/>
  <c r="X151"/>
  <c r="W152"/>
  <c r="X152"/>
  <c r="W153"/>
  <c r="X153"/>
  <c r="W154"/>
  <c r="X154"/>
  <c r="W155"/>
  <c r="X155"/>
  <c r="W156"/>
  <c r="X156"/>
  <c r="W157"/>
  <c r="X157"/>
  <c r="W158"/>
  <c r="X158"/>
  <c r="W159"/>
  <c r="X159"/>
  <c r="W160"/>
  <c r="X160"/>
  <c r="W161"/>
  <c r="X161"/>
  <c r="W162"/>
  <c r="X162"/>
  <c r="W163"/>
  <c r="X163"/>
  <c r="W164"/>
  <c r="X164"/>
  <c r="W165"/>
  <c r="X165"/>
  <c r="W166"/>
  <c r="X166"/>
  <c r="W167"/>
  <c r="X167"/>
  <c r="W168"/>
  <c r="X168"/>
  <c r="W169"/>
  <c r="X169"/>
  <c r="W170"/>
  <c r="X170"/>
  <c r="W171"/>
  <c r="X171"/>
  <c r="W172"/>
  <c r="X172"/>
  <c r="W173"/>
  <c r="X173"/>
  <c r="W174"/>
  <c r="X174"/>
  <c r="W175"/>
  <c r="X175"/>
  <c r="W176"/>
  <c r="X176"/>
  <c r="W177"/>
  <c r="X177"/>
  <c r="W178"/>
  <c r="X178"/>
  <c r="W179"/>
  <c r="X179"/>
  <c r="W180"/>
  <c r="X180"/>
  <c r="W181"/>
  <c r="X181"/>
  <c r="W182"/>
  <c r="X182"/>
  <c r="W183"/>
  <c r="X183"/>
  <c r="W184"/>
  <c r="X184"/>
  <c r="W185"/>
  <c r="X185"/>
  <c r="W186"/>
  <c r="X186"/>
  <c r="W187"/>
  <c r="X187"/>
  <c r="W188"/>
  <c r="X188"/>
  <c r="W189"/>
  <c r="X189"/>
  <c r="W190"/>
  <c r="X190"/>
  <c r="W191"/>
  <c r="X191"/>
  <c r="W192"/>
  <c r="X192"/>
  <c r="W193"/>
  <c r="X193"/>
  <c r="W194"/>
  <c r="X194"/>
  <c r="W195"/>
  <c r="X195"/>
  <c r="W196"/>
  <c r="X196"/>
  <c r="W197"/>
  <c r="X197"/>
  <c r="W198"/>
  <c r="X198"/>
  <c r="W199"/>
  <c r="X199"/>
  <c r="W200"/>
  <c r="X200"/>
  <c r="W201"/>
  <c r="X201"/>
  <c r="W202"/>
  <c r="X202"/>
  <c r="W203"/>
  <c r="X203"/>
  <c r="W204"/>
  <c r="X204"/>
  <c r="W205"/>
  <c r="X205"/>
  <c r="W206"/>
  <c r="X206"/>
  <c r="W207"/>
  <c r="X207"/>
  <c r="W208"/>
  <c r="X208"/>
  <c r="W209"/>
  <c r="X209"/>
  <c r="W210"/>
  <c r="X210"/>
  <c r="W211"/>
  <c r="X211"/>
  <c r="W212"/>
  <c r="X212"/>
  <c r="W213"/>
  <c r="X213"/>
  <c r="W214"/>
  <c r="X214"/>
  <c r="W215"/>
  <c r="X215"/>
  <c r="W216"/>
  <c r="X216"/>
  <c r="W217"/>
  <c r="X217"/>
  <c r="W218"/>
  <c r="X218"/>
  <c r="W219"/>
  <c r="X219"/>
  <c r="W220"/>
  <c r="X220"/>
  <c r="W221"/>
  <c r="X221"/>
  <c r="W222"/>
  <c r="X222"/>
  <c r="W223"/>
  <c r="X223"/>
  <c r="W224"/>
  <c r="X224"/>
  <c r="W225"/>
  <c r="X225"/>
  <c r="W226"/>
  <c r="X226"/>
  <c r="W227"/>
  <c r="X227"/>
  <c r="W228"/>
  <c r="X228"/>
  <c r="W229"/>
  <c r="X229"/>
  <c r="W230"/>
  <c r="X230"/>
  <c r="W231"/>
  <c r="X231"/>
  <c r="W232"/>
  <c r="X232"/>
  <c r="W233"/>
  <c r="X233"/>
  <c r="W234"/>
  <c r="X234"/>
  <c r="W235"/>
  <c r="X235"/>
  <c r="W236"/>
  <c r="X236"/>
  <c r="W237"/>
  <c r="X237"/>
  <c r="W238"/>
  <c r="X238"/>
  <c r="W239"/>
  <c r="X239"/>
  <c r="W240"/>
  <c r="X240"/>
  <c r="W241"/>
  <c r="X241"/>
  <c r="W242"/>
  <c r="X242"/>
  <c r="W243"/>
  <c r="X243"/>
  <c r="W244"/>
  <c r="X244"/>
  <c r="W245"/>
  <c r="X245"/>
  <c r="W246"/>
  <c r="X246"/>
  <c r="W247"/>
  <c r="X247"/>
  <c r="W248"/>
  <c r="X248"/>
  <c r="W249"/>
  <c r="X249"/>
  <c r="W250"/>
  <c r="X250"/>
  <c r="W251"/>
  <c r="X251"/>
  <c r="W252"/>
  <c r="X252"/>
  <c r="W253"/>
  <c r="X253"/>
  <c r="W254"/>
  <c r="X254"/>
  <c r="W255"/>
  <c r="X255"/>
  <c r="W256"/>
  <c r="X256"/>
  <c r="W257"/>
  <c r="X257"/>
  <c r="W258"/>
  <c r="X258"/>
  <c r="W259"/>
  <c r="X259"/>
  <c r="W260"/>
  <c r="X260"/>
  <c r="W261"/>
  <c r="X261"/>
  <c r="W262"/>
  <c r="X262"/>
  <c r="W263"/>
  <c r="X263"/>
  <c r="W264"/>
  <c r="X264"/>
  <c r="W265"/>
  <c r="X265"/>
  <c r="W266"/>
  <c r="X266"/>
  <c r="W267"/>
  <c r="X267"/>
  <c r="W268"/>
  <c r="X268"/>
  <c r="W269"/>
  <c r="X269"/>
  <c r="W270"/>
  <c r="X270"/>
  <c r="W271"/>
  <c r="X271"/>
  <c r="W272"/>
  <c r="X272"/>
  <c r="W273"/>
  <c r="X273"/>
  <c r="W274"/>
  <c r="X274"/>
  <c r="W275"/>
  <c r="X275"/>
  <c r="W276"/>
  <c r="X276"/>
  <c r="W277"/>
  <c r="X277"/>
  <c r="W278"/>
  <c r="X278"/>
  <c r="W279"/>
  <c r="X279"/>
  <c r="W280"/>
  <c r="X280"/>
  <c r="W281"/>
  <c r="X281"/>
  <c r="W282"/>
  <c r="X282"/>
  <c r="W283"/>
  <c r="X283"/>
  <c r="W284"/>
  <c r="X284"/>
  <c r="W285"/>
  <c r="X285"/>
  <c r="W286"/>
  <c r="X286"/>
  <c r="W287"/>
  <c r="X287"/>
  <c r="W288"/>
  <c r="X288"/>
  <c r="W289"/>
  <c r="X289"/>
  <c r="W290"/>
  <c r="X290"/>
  <c r="W291"/>
  <c r="X291"/>
  <c r="W292"/>
  <c r="X292"/>
  <c r="W293"/>
  <c r="X293"/>
  <c r="W294"/>
  <c r="X294"/>
  <c r="W295"/>
  <c r="X295"/>
  <c r="W296"/>
  <c r="X296"/>
  <c r="W297"/>
  <c r="X297"/>
  <c r="W298"/>
  <c r="X298"/>
  <c r="W299"/>
  <c r="X299"/>
  <c r="W300"/>
  <c r="X300"/>
  <c r="W301"/>
  <c r="X301"/>
  <c r="W302"/>
  <c r="X302"/>
  <c r="W303"/>
  <c r="X303"/>
  <c r="W304"/>
  <c r="X304"/>
  <c r="W305"/>
  <c r="X305"/>
  <c r="W306"/>
  <c r="X306"/>
  <c r="W307"/>
  <c r="X307"/>
  <c r="W308"/>
  <c r="X308"/>
  <c r="W309"/>
  <c r="X309"/>
  <c r="W310"/>
  <c r="X310"/>
  <c r="W311"/>
  <c r="X311"/>
  <c r="W312"/>
  <c r="X312"/>
  <c r="W313"/>
  <c r="X313"/>
  <c r="W314"/>
  <c r="X314"/>
  <c r="W315"/>
  <c r="X315"/>
  <c r="W316"/>
  <c r="X316"/>
  <c r="W317"/>
  <c r="X317"/>
  <c r="W318"/>
  <c r="X318"/>
  <c r="W319"/>
  <c r="X319"/>
  <c r="W320"/>
  <c r="X320"/>
  <c r="W321"/>
  <c r="X321"/>
  <c r="W322"/>
  <c r="X322"/>
  <c r="W323"/>
  <c r="X323"/>
  <c r="W324"/>
  <c r="X324"/>
  <c r="W325"/>
  <c r="X325"/>
  <c r="W326"/>
  <c r="X326"/>
  <c r="W327"/>
  <c r="X327"/>
  <c r="W328"/>
  <c r="X328"/>
  <c r="W329"/>
  <c r="X329"/>
  <c r="W330"/>
  <c r="X330"/>
  <c r="W331"/>
  <c r="X331"/>
  <c r="W332"/>
  <c r="X332"/>
  <c r="W333"/>
  <c r="X333"/>
  <c r="W334"/>
  <c r="X334"/>
  <c r="W335"/>
  <c r="X335"/>
  <c r="W336"/>
  <c r="X336"/>
  <c r="W337"/>
  <c r="X337"/>
  <c r="W338"/>
  <c r="X338"/>
  <c r="W339"/>
  <c r="X339"/>
  <c r="W340"/>
  <c r="X340"/>
  <c r="W341"/>
  <c r="X341"/>
  <c r="W342"/>
  <c r="X342"/>
  <c r="W343"/>
  <c r="X343"/>
  <c r="W344"/>
  <c r="X344"/>
  <c r="W345"/>
  <c r="X345"/>
  <c r="W346"/>
  <c r="X346"/>
  <c r="W347"/>
  <c r="X347"/>
  <c r="W348"/>
  <c r="X348"/>
  <c r="W349"/>
  <c r="X349"/>
  <c r="W350"/>
  <c r="X350"/>
  <c r="W351"/>
  <c r="X351"/>
  <c r="W352"/>
  <c r="X352"/>
  <c r="W353"/>
  <c r="X353"/>
  <c r="W354"/>
  <c r="X354"/>
  <c r="W355"/>
  <c r="X355"/>
  <c r="W356"/>
  <c r="X356"/>
  <c r="W357"/>
  <c r="X357"/>
  <c r="W358"/>
  <c r="X358"/>
  <c r="W359"/>
  <c r="X359"/>
  <c r="W360"/>
  <c r="X360"/>
  <c r="W361"/>
  <c r="X361"/>
  <c r="W362"/>
  <c r="X362"/>
  <c r="W363"/>
  <c r="X363"/>
  <c r="W364"/>
  <c r="X364"/>
  <c r="W365"/>
  <c r="X365"/>
  <c r="W366"/>
  <c r="X366"/>
  <c r="W367"/>
  <c r="X367"/>
  <c r="W368"/>
  <c r="X368"/>
  <c r="W369"/>
  <c r="X369"/>
  <c r="W370"/>
  <c r="X370"/>
  <c r="W371"/>
  <c r="X371"/>
  <c r="W372"/>
  <c r="X372"/>
  <c r="W373"/>
  <c r="X373"/>
  <c r="W374"/>
  <c r="X374"/>
  <c r="W375"/>
  <c r="X375"/>
  <c r="W376"/>
  <c r="X376"/>
  <c r="W377"/>
  <c r="X377"/>
  <c r="W378"/>
  <c r="X378"/>
  <c r="W379"/>
  <c r="X379"/>
  <c r="W380"/>
  <c r="X380"/>
  <c r="W381"/>
  <c r="X381"/>
  <c r="W382"/>
  <c r="X382"/>
  <c r="W383"/>
  <c r="X383"/>
  <c r="W384"/>
  <c r="X384"/>
  <c r="W385"/>
  <c r="X385"/>
  <c r="W386"/>
  <c r="X386"/>
  <c r="W387"/>
  <c r="X387"/>
  <c r="W388"/>
  <c r="X388"/>
  <c r="W389"/>
  <c r="X389"/>
  <c r="W390"/>
  <c r="X390"/>
  <c r="W391"/>
  <c r="X391"/>
  <c r="W392"/>
  <c r="X392"/>
  <c r="W393"/>
  <c r="X393"/>
  <c r="W394"/>
  <c r="X394"/>
  <c r="W395"/>
  <c r="X395"/>
  <c r="W396"/>
  <c r="X396"/>
  <c r="W397"/>
  <c r="X397"/>
  <c r="W398"/>
  <c r="X398"/>
  <c r="W399"/>
  <c r="X399"/>
  <c r="W400"/>
  <c r="X400"/>
  <c r="W401"/>
  <c r="X401"/>
  <c r="W402"/>
  <c r="X402"/>
  <c r="W403"/>
  <c r="X403"/>
  <c r="W404"/>
  <c r="X404"/>
  <c r="W405"/>
  <c r="X405"/>
  <c r="W406"/>
  <c r="X406"/>
  <c r="W407"/>
  <c r="X407"/>
  <c r="W408"/>
  <c r="X408"/>
  <c r="W409"/>
  <c r="X409"/>
  <c r="W410"/>
  <c r="X410"/>
  <c r="W411"/>
  <c r="X411"/>
  <c r="W412"/>
  <c r="X412"/>
  <c r="W413"/>
  <c r="X413"/>
  <c r="W414"/>
  <c r="X414"/>
  <c r="W415"/>
  <c r="X415"/>
  <c r="W416"/>
  <c r="X416"/>
  <c r="W417"/>
  <c r="X417"/>
  <c r="W418"/>
  <c r="X418"/>
  <c r="W419"/>
  <c r="X419"/>
  <c r="W420"/>
  <c r="X420"/>
  <c r="W421"/>
  <c r="X421"/>
  <c r="W422"/>
  <c r="X422"/>
  <c r="W423"/>
  <c r="X423"/>
  <c r="W424"/>
  <c r="X424"/>
  <c r="W425"/>
  <c r="X425"/>
  <c r="W426"/>
  <c r="X426"/>
  <c r="W427"/>
  <c r="X427"/>
  <c r="W428"/>
  <c r="X428"/>
  <c r="W429"/>
  <c r="X429"/>
  <c r="W430"/>
  <c r="X430"/>
  <c r="W431"/>
  <c r="X431"/>
  <c r="W432"/>
  <c r="X432"/>
  <c r="W433"/>
  <c r="X433"/>
  <c r="W434"/>
  <c r="X434"/>
  <c r="W435"/>
  <c r="X435"/>
  <c r="W436"/>
  <c r="X436"/>
  <c r="W437"/>
  <c r="X437"/>
  <c r="W438"/>
  <c r="X438"/>
  <c r="W439"/>
  <c r="X439"/>
  <c r="W440"/>
  <c r="X440"/>
  <c r="W441"/>
  <c r="X441"/>
  <c r="W442"/>
  <c r="X442"/>
  <c r="W443"/>
  <c r="X443"/>
  <c r="W444"/>
  <c r="X444"/>
  <c r="W445"/>
  <c r="X445"/>
  <c r="W446"/>
  <c r="X446"/>
  <c r="W447"/>
  <c r="X447"/>
  <c r="W448"/>
  <c r="X448"/>
  <c r="W449"/>
  <c r="X449"/>
  <c r="W450"/>
  <c r="X450"/>
  <c r="W451"/>
  <c r="X451"/>
  <c r="W452"/>
  <c r="X452"/>
  <c r="W453"/>
  <c r="X453"/>
  <c r="W454"/>
  <c r="X454"/>
  <c r="W455"/>
  <c r="X455"/>
  <c r="W456"/>
  <c r="X456"/>
  <c r="W457"/>
  <c r="X457"/>
  <c r="W458"/>
  <c r="X458"/>
  <c r="W459"/>
  <c r="X459"/>
  <c r="W460"/>
  <c r="X460"/>
  <c r="W461"/>
  <c r="X461"/>
  <c r="W462"/>
  <c r="X462"/>
  <c r="W463"/>
  <c r="X463"/>
  <c r="W464"/>
  <c r="X464"/>
  <c r="W465"/>
  <c r="X465"/>
  <c r="W466"/>
  <c r="X466"/>
  <c r="W467"/>
  <c r="X467"/>
  <c r="W468"/>
  <c r="X468"/>
  <c r="W469"/>
  <c r="X469"/>
  <c r="W470"/>
  <c r="X470"/>
  <c r="W471"/>
  <c r="X471"/>
  <c r="W472"/>
  <c r="X472"/>
  <c r="W473"/>
  <c r="X473"/>
  <c r="W474"/>
  <c r="X474"/>
  <c r="W475"/>
  <c r="X475"/>
  <c r="W476"/>
  <c r="X476"/>
  <c r="W477"/>
  <c r="X477"/>
  <c r="W478"/>
  <c r="X478"/>
  <c r="W479"/>
  <c r="X479"/>
  <c r="W480"/>
  <c r="X480"/>
  <c r="W481"/>
  <c r="X481"/>
  <c r="W482"/>
  <c r="X482"/>
  <c r="W483"/>
  <c r="X483"/>
  <c r="W484"/>
  <c r="X484"/>
  <c r="W485"/>
  <c r="X485"/>
  <c r="W486"/>
  <c r="X486"/>
  <c r="W487"/>
  <c r="X487"/>
  <c r="W488"/>
  <c r="X488"/>
  <c r="W489"/>
  <c r="X489"/>
  <c r="W490"/>
  <c r="X490"/>
  <c r="W491"/>
  <c r="X491"/>
  <c r="W492"/>
  <c r="X492"/>
  <c r="W493"/>
  <c r="X493"/>
  <c r="W494"/>
  <c r="X494"/>
  <c r="W495"/>
  <c r="X495"/>
  <c r="W496"/>
  <c r="X496"/>
  <c r="W497"/>
  <c r="X497"/>
  <c r="W498"/>
  <c r="X498"/>
  <c r="W499"/>
  <c r="X499"/>
  <c r="W500"/>
  <c r="X500"/>
  <c r="W501"/>
  <c r="X501"/>
  <c r="W502"/>
  <c r="X502"/>
  <c r="W503"/>
  <c r="X503"/>
  <c r="W504"/>
  <c r="X504"/>
  <c r="W505"/>
  <c r="X505"/>
  <c r="W506"/>
  <c r="X506"/>
  <c r="W507"/>
  <c r="X507"/>
  <c r="W508"/>
  <c r="X508"/>
  <c r="W509"/>
  <c r="X509"/>
  <c r="W510"/>
  <c r="X510"/>
  <c r="W511"/>
  <c r="X511"/>
  <c r="W512"/>
  <c r="X512"/>
  <c r="W513"/>
  <c r="X513"/>
  <c r="W514"/>
  <c r="X514"/>
  <c r="W515"/>
  <c r="X515"/>
  <c r="W516"/>
  <c r="X516"/>
  <c r="W517"/>
  <c r="X517"/>
  <c r="W518"/>
  <c r="X518"/>
  <c r="W519"/>
  <c r="X519"/>
  <c r="W520"/>
  <c r="X520"/>
  <c r="W521"/>
  <c r="X521"/>
  <c r="W522"/>
  <c r="X522"/>
  <c r="W523"/>
  <c r="X523"/>
  <c r="W524"/>
  <c r="X524"/>
  <c r="W525"/>
  <c r="X525"/>
  <c r="W526"/>
  <c r="X526"/>
  <c r="W527"/>
  <c r="X527"/>
  <c r="W528"/>
  <c r="X528"/>
  <c r="W529"/>
  <c r="X529"/>
  <c r="W530"/>
  <c r="X530"/>
  <c r="W531"/>
  <c r="X531"/>
  <c r="W532"/>
  <c r="X532"/>
  <c r="W533"/>
  <c r="X533"/>
  <c r="W534"/>
  <c r="X534"/>
  <c r="W535"/>
  <c r="X535"/>
  <c r="W536"/>
  <c r="X536"/>
  <c r="W537"/>
  <c r="X537"/>
  <c r="W538"/>
  <c r="X538"/>
  <c r="W539"/>
  <c r="X539"/>
  <c r="W540"/>
  <c r="X540"/>
  <c r="W541"/>
  <c r="X541"/>
  <c r="W542"/>
  <c r="X542"/>
  <c r="W543"/>
  <c r="X543"/>
  <c r="W544"/>
  <c r="X544"/>
  <c r="W545"/>
  <c r="X545"/>
  <c r="W546"/>
  <c r="X546"/>
  <c r="W547"/>
  <c r="X547"/>
  <c r="W548"/>
  <c r="X548"/>
  <c r="W549"/>
  <c r="X549"/>
  <c r="W550"/>
  <c r="X550"/>
  <c r="W551"/>
  <c r="X551"/>
  <c r="W552"/>
  <c r="X552"/>
  <c r="W553"/>
  <c r="X553"/>
  <c r="W554"/>
  <c r="X554"/>
  <c r="W555"/>
  <c r="X555"/>
  <c r="W556"/>
  <c r="X556"/>
  <c r="W557"/>
  <c r="X557"/>
  <c r="W558"/>
  <c r="X558"/>
  <c r="W559"/>
  <c r="X559"/>
  <c r="W560"/>
  <c r="X560"/>
  <c r="W561"/>
  <c r="X561"/>
  <c r="W562"/>
  <c r="X562"/>
  <c r="W563"/>
  <c r="X563"/>
  <c r="W564"/>
  <c r="X564"/>
  <c r="W565"/>
  <c r="X565"/>
  <c r="W566"/>
  <c r="X566"/>
  <c r="W567"/>
  <c r="X567"/>
  <c r="W568"/>
  <c r="X568"/>
  <c r="W569"/>
  <c r="X569"/>
  <c r="W570"/>
  <c r="X570"/>
  <c r="W571"/>
  <c r="X571"/>
  <c r="W572"/>
  <c r="X572"/>
  <c r="W573"/>
  <c r="X573"/>
  <c r="W574"/>
  <c r="X574"/>
  <c r="W575"/>
  <c r="X575"/>
  <c r="W576"/>
  <c r="X576"/>
  <c r="W577"/>
  <c r="X577"/>
  <c r="W578"/>
  <c r="X578"/>
  <c r="W579"/>
  <c r="X579"/>
  <c r="W580"/>
  <c r="X580"/>
  <c r="W581"/>
  <c r="X581"/>
  <c r="W582"/>
  <c r="X582"/>
  <c r="W583"/>
  <c r="X583"/>
  <c r="W584"/>
  <c r="X584"/>
  <c r="W585"/>
  <c r="X585"/>
  <c r="W586"/>
  <c r="X586"/>
  <c r="W587"/>
  <c r="X587"/>
  <c r="W588"/>
  <c r="X588"/>
  <c r="W589"/>
  <c r="X589"/>
  <c r="W590"/>
  <c r="X590"/>
  <c r="W591"/>
  <c r="X591"/>
  <c r="W592"/>
  <c r="X592"/>
  <c r="W593"/>
  <c r="X593"/>
  <c r="W594"/>
  <c r="X594"/>
  <c r="W595"/>
  <c r="X595"/>
  <c r="W596"/>
  <c r="X596"/>
  <c r="W597"/>
  <c r="X597"/>
  <c r="W598"/>
  <c r="X598"/>
  <c r="W599"/>
  <c r="X599"/>
  <c r="W600"/>
  <c r="X600"/>
  <c r="W601"/>
  <c r="X601"/>
  <c r="W602"/>
  <c r="X602"/>
  <c r="W603"/>
  <c r="X603"/>
  <c r="W604"/>
  <c r="X604"/>
  <c r="W605"/>
  <c r="X605"/>
  <c r="W606"/>
  <c r="X606"/>
  <c r="W607"/>
  <c r="X607"/>
  <c r="W608"/>
  <c r="X608"/>
  <c r="W609"/>
  <c r="X609"/>
  <c r="W610"/>
  <c r="X610"/>
  <c r="W611"/>
  <c r="X611"/>
  <c r="W612"/>
  <c r="X612"/>
  <c r="W613"/>
  <c r="X613"/>
  <c r="W614"/>
  <c r="X614"/>
  <c r="W615"/>
  <c r="X615"/>
  <c r="W616"/>
  <c r="X616"/>
  <c r="W617"/>
  <c r="X617"/>
  <c r="W618"/>
  <c r="X618"/>
  <c r="W619"/>
  <c r="X619"/>
  <c r="W620"/>
  <c r="X620"/>
  <c r="W621"/>
  <c r="X621"/>
  <c r="W622"/>
  <c r="X622"/>
  <c r="W623"/>
  <c r="X623"/>
  <c r="W624"/>
  <c r="X624"/>
  <c r="W625"/>
  <c r="X625"/>
  <c r="W626"/>
  <c r="X626"/>
  <c r="W627"/>
  <c r="X627"/>
  <c r="W628"/>
  <c r="X628"/>
  <c r="W629"/>
  <c r="X629"/>
  <c r="W630"/>
  <c r="X630"/>
  <c r="W631"/>
  <c r="X631"/>
  <c r="W632"/>
  <c r="X632"/>
  <c r="W633"/>
  <c r="X633"/>
  <c r="W634"/>
  <c r="X634"/>
  <c r="W635"/>
  <c r="X635"/>
  <c r="W636"/>
  <c r="X636"/>
  <c r="W637"/>
  <c r="X637"/>
  <c r="W638"/>
  <c r="X638"/>
  <c r="W639"/>
  <c r="X639"/>
  <c r="W640"/>
  <c r="X640"/>
  <c r="W641"/>
  <c r="X641"/>
  <c r="W642"/>
  <c r="X642"/>
  <c r="W643"/>
  <c r="X643"/>
  <c r="W644"/>
  <c r="X644"/>
  <c r="W645"/>
  <c r="X645"/>
  <c r="W646"/>
  <c r="X646"/>
  <c r="W647"/>
  <c r="X647"/>
  <c r="W648"/>
  <c r="X648"/>
  <c r="W649"/>
  <c r="X649"/>
  <c r="W650"/>
  <c r="X650"/>
  <c r="W651"/>
  <c r="X651"/>
  <c r="W652"/>
  <c r="X652"/>
  <c r="W653"/>
  <c r="X653"/>
  <c r="W654"/>
  <c r="X654"/>
  <c r="W655"/>
  <c r="X655"/>
  <c r="W656"/>
  <c r="X656"/>
  <c r="W657"/>
  <c r="X657"/>
  <c r="W658"/>
  <c r="X658"/>
  <c r="W659"/>
  <c r="X659"/>
  <c r="W660"/>
  <c r="X660"/>
  <c r="W661"/>
  <c r="X661"/>
  <c r="W662"/>
  <c r="X662"/>
  <c r="W663"/>
  <c r="X663"/>
  <c r="W664"/>
  <c r="X664"/>
  <c r="W665"/>
  <c r="X665"/>
  <c r="W666"/>
  <c r="X666"/>
  <c r="W667"/>
  <c r="X667"/>
  <c r="W668"/>
  <c r="X668"/>
  <c r="W669"/>
  <c r="X669"/>
  <c r="W670"/>
  <c r="X670"/>
  <c r="W671"/>
  <c r="X671"/>
  <c r="W672"/>
  <c r="X672"/>
  <c r="W673"/>
  <c r="X673"/>
  <c r="W674"/>
  <c r="X674"/>
  <c r="W675"/>
  <c r="X675"/>
  <c r="W676"/>
  <c r="X676"/>
  <c r="W677"/>
  <c r="X677"/>
  <c r="W678"/>
  <c r="X678"/>
  <c r="W679"/>
  <c r="X679"/>
  <c r="W680"/>
  <c r="X680"/>
  <c r="W681"/>
  <c r="X681"/>
  <c r="W682"/>
  <c r="X682"/>
  <c r="W683"/>
  <c r="X683"/>
  <c r="W684"/>
  <c r="X684"/>
  <c r="W685"/>
  <c r="X685"/>
  <c r="W686"/>
  <c r="X686"/>
  <c r="W687"/>
  <c r="X687"/>
  <c r="W688"/>
  <c r="X688"/>
  <c r="W689"/>
  <c r="X689"/>
  <c r="W690"/>
  <c r="X690"/>
  <c r="W691"/>
  <c r="X691"/>
  <c r="W692"/>
  <c r="X692"/>
  <c r="W693"/>
  <c r="X693"/>
  <c r="W694"/>
  <c r="X694"/>
  <c r="W695"/>
  <c r="X695"/>
  <c r="W696"/>
  <c r="X696"/>
  <c r="W697"/>
  <c r="X697"/>
  <c r="W698"/>
  <c r="X698"/>
  <c r="W699"/>
  <c r="X699"/>
  <c r="W700"/>
  <c r="X700"/>
  <c r="W701"/>
  <c r="X701"/>
  <c r="W702"/>
  <c r="X702"/>
  <c r="W703"/>
  <c r="X703"/>
  <c r="W704"/>
  <c r="X704"/>
  <c r="W705"/>
  <c r="X705"/>
  <c r="W706"/>
  <c r="X706"/>
  <c r="W707"/>
  <c r="X707"/>
  <c r="W708"/>
  <c r="X708"/>
  <c r="W709"/>
  <c r="X709"/>
  <c r="W710"/>
  <c r="X710"/>
  <c r="W711"/>
  <c r="X711"/>
  <c r="W712"/>
  <c r="X712"/>
  <c r="W713"/>
  <c r="X713"/>
  <c r="W714"/>
  <c r="X714"/>
  <c r="W715"/>
  <c r="X715"/>
  <c r="W716"/>
  <c r="X716"/>
  <c r="W717"/>
  <c r="X717"/>
  <c r="W718"/>
  <c r="X718"/>
  <c r="W719"/>
  <c r="X719"/>
  <c r="W720"/>
  <c r="X720"/>
  <c r="W721"/>
  <c r="X721"/>
  <c r="W722"/>
  <c r="X722"/>
  <c r="W723"/>
  <c r="X723"/>
  <c r="W724"/>
  <c r="X724"/>
  <c r="W725"/>
  <c r="X725"/>
  <c r="W726"/>
  <c r="X726"/>
  <c r="W727"/>
  <c r="X727"/>
  <c r="W728"/>
  <c r="X728"/>
  <c r="W729"/>
  <c r="X729"/>
  <c r="W730"/>
  <c r="X730"/>
  <c r="W731"/>
  <c r="X731"/>
  <c r="W732"/>
  <c r="X732"/>
  <c r="W733"/>
  <c r="X733"/>
  <c r="W734"/>
  <c r="X734"/>
  <c r="W735"/>
  <c r="X735"/>
  <c r="W736"/>
  <c r="X736"/>
  <c r="W737"/>
  <c r="X737"/>
  <c r="W738"/>
  <c r="X738"/>
  <c r="W739"/>
  <c r="X739"/>
  <c r="W740"/>
  <c r="X740"/>
  <c r="W741"/>
  <c r="X741"/>
  <c r="W742"/>
  <c r="X742"/>
  <c r="W743"/>
  <c r="X743"/>
  <c r="W744"/>
  <c r="X744"/>
  <c r="W745"/>
  <c r="X745"/>
  <c r="W746"/>
  <c r="X746"/>
  <c r="W747"/>
  <c r="X747"/>
  <c r="W748"/>
  <c r="X748"/>
  <c r="W749"/>
  <c r="X749"/>
  <c r="W750"/>
  <c r="X750"/>
  <c r="W751"/>
  <c r="X751"/>
  <c r="W752"/>
  <c r="X752"/>
  <c r="W753"/>
  <c r="X753"/>
  <c r="W754"/>
  <c r="X754"/>
  <c r="W755"/>
  <c r="X755"/>
  <c r="W756"/>
  <c r="X756"/>
  <c r="W757"/>
  <c r="X757"/>
  <c r="W758"/>
  <c r="X758"/>
  <c r="W759"/>
  <c r="X759"/>
  <c r="W760"/>
  <c r="X760"/>
  <c r="W761"/>
  <c r="X761"/>
  <c r="W762"/>
  <c r="X762"/>
  <c r="W763"/>
  <c r="X763"/>
  <c r="W764"/>
  <c r="X764"/>
  <c r="W765"/>
  <c r="X765"/>
  <c r="W766"/>
  <c r="X766"/>
  <c r="W767"/>
  <c r="X767"/>
  <c r="W768"/>
  <c r="X768"/>
  <c r="W769"/>
  <c r="X769"/>
  <c r="W770"/>
  <c r="X770"/>
  <c r="W771"/>
  <c r="X771"/>
  <c r="W772"/>
  <c r="X772"/>
  <c r="W773"/>
  <c r="X773"/>
  <c r="W774"/>
  <c r="X774"/>
  <c r="W775"/>
  <c r="X775"/>
  <c r="W776"/>
  <c r="X776"/>
  <c r="W777"/>
  <c r="X777"/>
  <c r="W778"/>
  <c r="X778"/>
  <c r="W779"/>
  <c r="X779"/>
  <c r="W780"/>
  <c r="X780"/>
  <c r="W781"/>
  <c r="X781"/>
  <c r="W782"/>
  <c r="X782"/>
  <c r="W783"/>
  <c r="X783"/>
  <c r="W784"/>
  <c r="X784"/>
  <c r="W785"/>
  <c r="X785"/>
  <c r="W786"/>
  <c r="X786"/>
  <c r="W787"/>
  <c r="X787"/>
  <c r="W788"/>
  <c r="X788"/>
  <c r="W789"/>
  <c r="X789"/>
  <c r="W790"/>
  <c r="X790"/>
  <c r="W791"/>
  <c r="X791"/>
  <c r="W792"/>
  <c r="X792"/>
  <c r="W793"/>
  <c r="X793"/>
  <c r="W794"/>
  <c r="X794"/>
  <c r="W795"/>
  <c r="X795"/>
  <c r="W796"/>
  <c r="X796"/>
  <c r="W797"/>
  <c r="X797"/>
  <c r="W798"/>
  <c r="X798"/>
  <c r="W799"/>
  <c r="X799"/>
  <c r="W800"/>
  <c r="X800"/>
  <c r="W801"/>
  <c r="X801"/>
  <c r="W802"/>
  <c r="X802"/>
  <c r="W803"/>
  <c r="X803"/>
  <c r="W804"/>
  <c r="X804"/>
  <c r="W805"/>
  <c r="X805"/>
  <c r="W806"/>
  <c r="X806"/>
  <c r="W807"/>
  <c r="X807"/>
  <c r="W808"/>
  <c r="X808"/>
  <c r="W809"/>
  <c r="X809"/>
  <c r="W810"/>
  <c r="X810"/>
  <c r="W811"/>
  <c r="X811"/>
  <c r="W812"/>
  <c r="X812"/>
  <c r="W813"/>
  <c r="X813"/>
  <c r="W814"/>
  <c r="X814"/>
  <c r="W815"/>
  <c r="X815"/>
  <c r="W816"/>
  <c r="X816"/>
  <c r="W817"/>
  <c r="X817"/>
  <c r="W818"/>
  <c r="X818"/>
  <c r="W819"/>
  <c r="X819"/>
  <c r="W820"/>
  <c r="X820"/>
  <c r="W821"/>
  <c r="X821"/>
  <c r="W822"/>
  <c r="X822"/>
  <c r="W823"/>
  <c r="X823"/>
  <c r="W824"/>
  <c r="X824"/>
  <c r="W825"/>
  <c r="X825"/>
  <c r="W826"/>
  <c r="X826"/>
  <c r="W827"/>
  <c r="X827"/>
  <c r="W828"/>
  <c r="X828"/>
  <c r="W829"/>
  <c r="X829"/>
  <c r="W830"/>
  <c r="X830"/>
  <c r="W831"/>
  <c r="X831"/>
  <c r="W832"/>
  <c r="X832"/>
  <c r="W833"/>
  <c r="X833"/>
  <c r="W834"/>
  <c r="X834"/>
  <c r="W835"/>
  <c r="X835"/>
  <c r="W836"/>
  <c r="X836"/>
  <c r="W837"/>
  <c r="X837"/>
  <c r="W838"/>
  <c r="X838"/>
  <c r="W839"/>
  <c r="X839"/>
  <c r="W840"/>
  <c r="X840"/>
  <c r="W841"/>
  <c r="X841"/>
  <c r="W842"/>
  <c r="X842"/>
  <c r="W843"/>
  <c r="X843"/>
  <c r="W844"/>
  <c r="X844"/>
  <c r="W845"/>
  <c r="X845"/>
  <c r="W846"/>
  <c r="X846"/>
  <c r="W847"/>
  <c r="X847"/>
  <c r="W848"/>
  <c r="X848"/>
  <c r="W849"/>
  <c r="X849"/>
  <c r="W850"/>
  <c r="X850"/>
  <c r="W851"/>
  <c r="X851"/>
  <c r="W852"/>
  <c r="X852"/>
  <c r="W853"/>
  <c r="X853"/>
  <c r="W854"/>
  <c r="X854"/>
  <c r="W855"/>
  <c r="X855"/>
  <c r="W856"/>
  <c r="X856"/>
  <c r="W857"/>
  <c r="X857"/>
  <c r="W858"/>
  <c r="X858"/>
  <c r="W859"/>
  <c r="X859"/>
  <c r="W860"/>
  <c r="X860"/>
  <c r="W861"/>
  <c r="X861"/>
  <c r="W862"/>
  <c r="X862"/>
  <c r="W863"/>
  <c r="X863"/>
  <c r="W864"/>
  <c r="X864"/>
  <c r="W865"/>
  <c r="X865"/>
  <c r="W866"/>
  <c r="X866"/>
  <c r="W867"/>
  <c r="X867"/>
  <c r="W868"/>
  <c r="X868"/>
  <c r="W869"/>
  <c r="X869"/>
  <c r="W870"/>
  <c r="X870"/>
  <c r="W871"/>
  <c r="X871"/>
  <c r="W872"/>
  <c r="X872"/>
  <c r="W873"/>
  <c r="X873"/>
  <c r="W874"/>
  <c r="X874"/>
  <c r="W875"/>
  <c r="X875"/>
  <c r="W876"/>
  <c r="X876"/>
  <c r="W877"/>
  <c r="X877"/>
  <c r="W878"/>
  <c r="X878"/>
  <c r="W879"/>
  <c r="X879"/>
  <c r="W880"/>
  <c r="X880"/>
  <c r="W881"/>
  <c r="X881"/>
  <c r="W882"/>
  <c r="X882"/>
  <c r="W883"/>
  <c r="X883"/>
  <c r="W884"/>
  <c r="X884"/>
  <c r="W885"/>
  <c r="X885"/>
  <c r="W886"/>
  <c r="X886"/>
  <c r="W887"/>
  <c r="X887"/>
  <c r="W888"/>
  <c r="X888"/>
  <c r="W889"/>
  <c r="X889"/>
  <c r="W890"/>
  <c r="X890"/>
  <c r="W891"/>
  <c r="X891"/>
  <c r="W892"/>
  <c r="X892"/>
  <c r="W893"/>
  <c r="X893"/>
  <c r="W894"/>
  <c r="X894"/>
  <c r="W895"/>
  <c r="X895"/>
  <c r="W896"/>
  <c r="X896"/>
  <c r="W897"/>
  <c r="X897"/>
  <c r="W898"/>
  <c r="X898"/>
  <c r="W899"/>
  <c r="X899"/>
  <c r="W900"/>
  <c r="X900"/>
  <c r="W901"/>
  <c r="X901"/>
  <c r="W902"/>
  <c r="X902"/>
  <c r="W903"/>
  <c r="X903"/>
  <c r="W904"/>
  <c r="X904"/>
  <c r="W905"/>
  <c r="X905"/>
  <c r="W906"/>
  <c r="X906"/>
  <c r="W907"/>
  <c r="X907"/>
  <c r="W908"/>
  <c r="X908"/>
  <c r="W909"/>
  <c r="X909"/>
  <c r="W910"/>
  <c r="X910"/>
  <c r="W911"/>
  <c r="X911"/>
  <c r="W912"/>
  <c r="X912"/>
  <c r="W913"/>
  <c r="X913"/>
  <c r="W914"/>
  <c r="X914"/>
  <c r="W915"/>
  <c r="X915"/>
  <c r="W916"/>
  <c r="X916"/>
  <c r="W917"/>
  <c r="X917"/>
  <c r="W918"/>
  <c r="X918"/>
  <c r="W919"/>
  <c r="X919"/>
  <c r="W920"/>
  <c r="X920"/>
  <c r="W921"/>
  <c r="X921"/>
  <c r="W922"/>
  <c r="X922"/>
  <c r="W923"/>
  <c r="X923"/>
  <c r="W924"/>
  <c r="X924"/>
  <c r="W925"/>
  <c r="X925"/>
  <c r="W926"/>
  <c r="X926"/>
  <c r="W927"/>
  <c r="X927"/>
  <c r="W928"/>
  <c r="X928"/>
  <c r="W929"/>
  <c r="X929"/>
  <c r="W930"/>
  <c r="X930"/>
  <c r="W931"/>
  <c r="X931"/>
  <c r="W932"/>
  <c r="X932"/>
  <c r="W933"/>
  <c r="X933"/>
  <c r="W934"/>
  <c r="X934"/>
  <c r="W935"/>
  <c r="X935"/>
  <c r="W936"/>
  <c r="X936"/>
  <c r="W937"/>
  <c r="X937"/>
  <c r="W938"/>
  <c r="X938"/>
  <c r="W939"/>
  <c r="X939"/>
  <c r="W940"/>
  <c r="X940"/>
  <c r="W941"/>
  <c r="X941"/>
  <c r="W942"/>
  <c r="X942"/>
  <c r="W943"/>
  <c r="X943"/>
  <c r="W944"/>
  <c r="X944"/>
  <c r="W945"/>
  <c r="X945"/>
  <c r="W946"/>
  <c r="X946"/>
  <c r="W947"/>
  <c r="X947"/>
  <c r="W948"/>
  <c r="X948"/>
  <c r="W949"/>
  <c r="X949"/>
  <c r="W950"/>
  <c r="X950"/>
  <c r="W951"/>
  <c r="X951"/>
  <c r="W952"/>
  <c r="X952"/>
  <c r="W953"/>
  <c r="X953"/>
  <c r="W954"/>
  <c r="X954"/>
  <c r="W955"/>
  <c r="X955"/>
  <c r="W956"/>
  <c r="X956"/>
  <c r="W957"/>
  <c r="X957"/>
  <c r="W958"/>
  <c r="X958"/>
  <c r="W959"/>
  <c r="X959"/>
  <c r="W960"/>
  <c r="X960"/>
  <c r="W961"/>
  <c r="X961"/>
  <c r="W962"/>
  <c r="X962"/>
  <c r="W963"/>
  <c r="X963"/>
  <c r="W964"/>
  <c r="X964"/>
  <c r="W965"/>
  <c r="X965"/>
  <c r="W966"/>
  <c r="X966"/>
  <c r="W967"/>
  <c r="X967"/>
  <c r="W968"/>
  <c r="X968"/>
  <c r="W969"/>
  <c r="X969"/>
  <c r="W970"/>
  <c r="X970"/>
  <c r="W971"/>
  <c r="X971"/>
  <c r="W972"/>
  <c r="X972"/>
  <c r="W973"/>
  <c r="X973"/>
  <c r="W974"/>
  <c r="X974"/>
  <c r="W975"/>
  <c r="X975"/>
  <c r="X5"/>
  <c r="W5"/>
  <c r="W976" s="1"/>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0"/>
  <c r="U301"/>
  <c r="U302"/>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49"/>
  <c r="U550"/>
  <c r="U551"/>
  <c r="U552"/>
  <c r="U553"/>
  <c r="U554"/>
  <c r="U555"/>
  <c r="U556"/>
  <c r="U557"/>
  <c r="U558"/>
  <c r="U559"/>
  <c r="U560"/>
  <c r="U561"/>
  <c r="U562"/>
  <c r="U563"/>
  <c r="U564"/>
  <c r="U565"/>
  <c r="U566"/>
  <c r="U567"/>
  <c r="U568"/>
  <c r="U569"/>
  <c r="U570"/>
  <c r="U571"/>
  <c r="U572"/>
  <c r="U573"/>
  <c r="U574"/>
  <c r="U575"/>
  <c r="U576"/>
  <c r="U577"/>
  <c r="U578"/>
  <c r="U579"/>
  <c r="U580"/>
  <c r="U581"/>
  <c r="U582"/>
  <c r="U583"/>
  <c r="U584"/>
  <c r="U585"/>
  <c r="U586"/>
  <c r="U587"/>
  <c r="U588"/>
  <c r="U589"/>
  <c r="U590"/>
  <c r="U591"/>
  <c r="U592"/>
  <c r="U593"/>
  <c r="U594"/>
  <c r="U595"/>
  <c r="U596"/>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3"/>
  <c r="U634"/>
  <c r="U635"/>
  <c r="U636"/>
  <c r="U637"/>
  <c r="U638"/>
  <c r="U639"/>
  <c r="U640"/>
  <c r="U641"/>
  <c r="U642"/>
  <c r="U643"/>
  <c r="U644"/>
  <c r="U645"/>
  <c r="U646"/>
  <c r="U647"/>
  <c r="U648"/>
  <c r="U649"/>
  <c r="U650"/>
  <c r="U651"/>
  <c r="U652"/>
  <c r="U653"/>
  <c r="U654"/>
  <c r="U655"/>
  <c r="U656"/>
  <c r="U657"/>
  <c r="U658"/>
  <c r="U659"/>
  <c r="U660"/>
  <c r="U661"/>
  <c r="U662"/>
  <c r="U663"/>
  <c r="U664"/>
  <c r="U665"/>
  <c r="U666"/>
  <c r="U667"/>
  <c r="U668"/>
  <c r="U669"/>
  <c r="U670"/>
  <c r="U671"/>
  <c r="U672"/>
  <c r="U673"/>
  <c r="U674"/>
  <c r="U675"/>
  <c r="U676"/>
  <c r="U677"/>
  <c r="U678"/>
  <c r="U679"/>
  <c r="U680"/>
  <c r="U681"/>
  <c r="U682"/>
  <c r="U683"/>
  <c r="U684"/>
  <c r="U685"/>
  <c r="U686"/>
  <c r="U687"/>
  <c r="U688"/>
  <c r="U689"/>
  <c r="U690"/>
  <c r="U691"/>
  <c r="U692"/>
  <c r="U693"/>
  <c r="U694"/>
  <c r="U695"/>
  <c r="U696"/>
  <c r="U697"/>
  <c r="U698"/>
  <c r="U699"/>
  <c r="U700"/>
  <c r="U701"/>
  <c r="U702"/>
  <c r="U703"/>
  <c r="U704"/>
  <c r="U705"/>
  <c r="U706"/>
  <c r="U707"/>
  <c r="U708"/>
  <c r="U709"/>
  <c r="U710"/>
  <c r="U711"/>
  <c r="U712"/>
  <c r="U713"/>
  <c r="U714"/>
  <c r="U715"/>
  <c r="U716"/>
  <c r="U717"/>
  <c r="U718"/>
  <c r="U719"/>
  <c r="U720"/>
  <c r="U721"/>
  <c r="U722"/>
  <c r="U723"/>
  <c r="U724"/>
  <c r="U725"/>
  <c r="U726"/>
  <c r="U727"/>
  <c r="U728"/>
  <c r="U729"/>
  <c r="U730"/>
  <c r="U731"/>
  <c r="U732"/>
  <c r="U733"/>
  <c r="U734"/>
  <c r="U735"/>
  <c r="U736"/>
  <c r="U737"/>
  <c r="U738"/>
  <c r="U739"/>
  <c r="U740"/>
  <c r="U741"/>
  <c r="U742"/>
  <c r="U743"/>
  <c r="U744"/>
  <c r="U745"/>
  <c r="U746"/>
  <c r="U747"/>
  <c r="U748"/>
  <c r="U749"/>
  <c r="U750"/>
  <c r="U751"/>
  <c r="U752"/>
  <c r="U753"/>
  <c r="U754"/>
  <c r="U755"/>
  <c r="U756"/>
  <c r="U757"/>
  <c r="U758"/>
  <c r="U759"/>
  <c r="U760"/>
  <c r="U761"/>
  <c r="U762"/>
  <c r="U763"/>
  <c r="U764"/>
  <c r="U765"/>
  <c r="U766"/>
  <c r="U767"/>
  <c r="U768"/>
  <c r="U769"/>
  <c r="U770"/>
  <c r="U771"/>
  <c r="U772"/>
  <c r="U773"/>
  <c r="U774"/>
  <c r="U775"/>
  <c r="U776"/>
  <c r="U777"/>
  <c r="U778"/>
  <c r="U779"/>
  <c r="U780"/>
  <c r="U781"/>
  <c r="U782"/>
  <c r="U783"/>
  <c r="U784"/>
  <c r="U785"/>
  <c r="U786"/>
  <c r="U787"/>
  <c r="U788"/>
  <c r="U789"/>
  <c r="U790"/>
  <c r="U791"/>
  <c r="U792"/>
  <c r="U793"/>
  <c r="U794"/>
  <c r="U795"/>
  <c r="U796"/>
  <c r="U797"/>
  <c r="U798"/>
  <c r="U799"/>
  <c r="U800"/>
  <c r="U801"/>
  <c r="U802"/>
  <c r="U803"/>
  <c r="U804"/>
  <c r="U805"/>
  <c r="U806"/>
  <c r="U807"/>
  <c r="U808"/>
  <c r="U809"/>
  <c r="U810"/>
  <c r="U811"/>
  <c r="U812"/>
  <c r="U813"/>
  <c r="U814"/>
  <c r="U815"/>
  <c r="U816"/>
  <c r="U817"/>
  <c r="U818"/>
  <c r="U819"/>
  <c r="U820"/>
  <c r="U821"/>
  <c r="U822"/>
  <c r="U823"/>
  <c r="U824"/>
  <c r="U825"/>
  <c r="U826"/>
  <c r="U827"/>
  <c r="U828"/>
  <c r="U829"/>
  <c r="U830"/>
  <c r="U831"/>
  <c r="U832"/>
  <c r="U833"/>
  <c r="U834"/>
  <c r="U835"/>
  <c r="U836"/>
  <c r="U837"/>
  <c r="U838"/>
  <c r="U839"/>
  <c r="U840"/>
  <c r="U841"/>
  <c r="U842"/>
  <c r="U843"/>
  <c r="U844"/>
  <c r="U845"/>
  <c r="U846"/>
  <c r="U847"/>
  <c r="U848"/>
  <c r="U849"/>
  <c r="U850"/>
  <c r="U851"/>
  <c r="U852"/>
  <c r="U853"/>
  <c r="U854"/>
  <c r="U855"/>
  <c r="U856"/>
  <c r="U857"/>
  <c r="U858"/>
  <c r="U859"/>
  <c r="U860"/>
  <c r="U861"/>
  <c r="U862"/>
  <c r="U863"/>
  <c r="U864"/>
  <c r="U865"/>
  <c r="U866"/>
  <c r="U867"/>
  <c r="U868"/>
  <c r="U869"/>
  <c r="U870"/>
  <c r="U871"/>
  <c r="U872"/>
  <c r="U873"/>
  <c r="U874"/>
  <c r="U875"/>
  <c r="U876"/>
  <c r="U877"/>
  <c r="U878"/>
  <c r="U879"/>
  <c r="U880"/>
  <c r="U881"/>
  <c r="U882"/>
  <c r="U883"/>
  <c r="U884"/>
  <c r="U885"/>
  <c r="U886"/>
  <c r="U887"/>
  <c r="U888"/>
  <c r="U889"/>
  <c r="U890"/>
  <c r="U891"/>
  <c r="U892"/>
  <c r="U893"/>
  <c r="U894"/>
  <c r="U895"/>
  <c r="U896"/>
  <c r="U897"/>
  <c r="U898"/>
  <c r="U899"/>
  <c r="U900"/>
  <c r="U901"/>
  <c r="U902"/>
  <c r="U903"/>
  <c r="U904"/>
  <c r="U905"/>
  <c r="U906"/>
  <c r="U907"/>
  <c r="U908"/>
  <c r="U909"/>
  <c r="U910"/>
  <c r="U911"/>
  <c r="U912"/>
  <c r="U913"/>
  <c r="U914"/>
  <c r="U915"/>
  <c r="U916"/>
  <c r="U917"/>
  <c r="U918"/>
  <c r="U919"/>
  <c r="U920"/>
  <c r="U921"/>
  <c r="U922"/>
  <c r="U923"/>
  <c r="U924"/>
  <c r="U925"/>
  <c r="U926"/>
  <c r="U927"/>
  <c r="U928"/>
  <c r="U929"/>
  <c r="U930"/>
  <c r="U931"/>
  <c r="U932"/>
  <c r="U933"/>
  <c r="U934"/>
  <c r="U935"/>
  <c r="U936"/>
  <c r="U937"/>
  <c r="U938"/>
  <c r="U939"/>
  <c r="U940"/>
  <c r="U941"/>
  <c r="U942"/>
  <c r="U943"/>
  <c r="U944"/>
  <c r="U945"/>
  <c r="U946"/>
  <c r="U947"/>
  <c r="U948"/>
  <c r="U949"/>
  <c r="U950"/>
  <c r="U951"/>
  <c r="U952"/>
  <c r="U953"/>
  <c r="U954"/>
  <c r="U955"/>
  <c r="U956"/>
  <c r="U957"/>
  <c r="U958"/>
  <c r="U959"/>
  <c r="U960"/>
  <c r="U961"/>
  <c r="U962"/>
  <c r="U963"/>
  <c r="U964"/>
  <c r="U965"/>
  <c r="U966"/>
  <c r="U967"/>
  <c r="U968"/>
  <c r="U969"/>
  <c r="U970"/>
  <c r="U971"/>
  <c r="U972"/>
  <c r="U973"/>
  <c r="U974"/>
  <c r="U975"/>
  <c r="U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4"/>
  <c r="T585"/>
  <c r="T586"/>
  <c r="T587"/>
  <c r="T588"/>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5"/>
  <c r="R976"/>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525"/>
  <c r="R526"/>
  <c r="R527"/>
  <c r="R528"/>
  <c r="R529"/>
  <c r="R530"/>
  <c r="R531"/>
  <c r="R532"/>
  <c r="R533"/>
  <c r="R534"/>
  <c r="R535"/>
  <c r="R536"/>
  <c r="R537"/>
  <c r="R538"/>
  <c r="R539"/>
  <c r="R540"/>
  <c r="R541"/>
  <c r="R542"/>
  <c r="R543"/>
  <c r="R544"/>
  <c r="R545"/>
  <c r="R546"/>
  <c r="R547"/>
  <c r="R548"/>
  <c r="R549"/>
  <c r="R550"/>
  <c r="R551"/>
  <c r="R552"/>
  <c r="R553"/>
  <c r="R554"/>
  <c r="R555"/>
  <c r="R556"/>
  <c r="R557"/>
  <c r="R558"/>
  <c r="R559"/>
  <c r="R560"/>
  <c r="R561"/>
  <c r="R562"/>
  <c r="R563"/>
  <c r="R564"/>
  <c r="R565"/>
  <c r="R566"/>
  <c r="R567"/>
  <c r="R568"/>
  <c r="R569"/>
  <c r="R570"/>
  <c r="R571"/>
  <c r="R572"/>
  <c r="R573"/>
  <c r="R574"/>
  <c r="R575"/>
  <c r="R576"/>
  <c r="R577"/>
  <c r="R578"/>
  <c r="R579"/>
  <c r="R580"/>
  <c r="R581"/>
  <c r="R582"/>
  <c r="R583"/>
  <c r="R584"/>
  <c r="R585"/>
  <c r="R586"/>
  <c r="R587"/>
  <c r="R588"/>
  <c r="R589"/>
  <c r="R590"/>
  <c r="R591"/>
  <c r="R592"/>
  <c r="R593"/>
  <c r="R594"/>
  <c r="R595"/>
  <c r="R596"/>
  <c r="R597"/>
  <c r="R598"/>
  <c r="R599"/>
  <c r="R600"/>
  <c r="R601"/>
  <c r="R602"/>
  <c r="R603"/>
  <c r="R604"/>
  <c r="R605"/>
  <c r="R606"/>
  <c r="R607"/>
  <c r="R608"/>
  <c r="R609"/>
  <c r="R610"/>
  <c r="R611"/>
  <c r="R612"/>
  <c r="R613"/>
  <c r="R614"/>
  <c r="R615"/>
  <c r="R616"/>
  <c r="R617"/>
  <c r="R618"/>
  <c r="R619"/>
  <c r="R620"/>
  <c r="R621"/>
  <c r="R622"/>
  <c r="R623"/>
  <c r="R624"/>
  <c r="R625"/>
  <c r="R626"/>
  <c r="R627"/>
  <c r="R628"/>
  <c r="R629"/>
  <c r="R630"/>
  <c r="R631"/>
  <c r="R632"/>
  <c r="R633"/>
  <c r="R634"/>
  <c r="R635"/>
  <c r="R636"/>
  <c r="R637"/>
  <c r="R638"/>
  <c r="R639"/>
  <c r="R640"/>
  <c r="R641"/>
  <c r="R642"/>
  <c r="R643"/>
  <c r="R644"/>
  <c r="R645"/>
  <c r="R646"/>
  <c r="R647"/>
  <c r="R648"/>
  <c r="R649"/>
  <c r="R650"/>
  <c r="R651"/>
  <c r="R652"/>
  <c r="R653"/>
  <c r="R654"/>
  <c r="R655"/>
  <c r="R656"/>
  <c r="R657"/>
  <c r="R658"/>
  <c r="R659"/>
  <c r="R660"/>
  <c r="R661"/>
  <c r="R662"/>
  <c r="R663"/>
  <c r="R664"/>
  <c r="R665"/>
  <c r="R666"/>
  <c r="R667"/>
  <c r="R668"/>
  <c r="R669"/>
  <c r="R670"/>
  <c r="R671"/>
  <c r="R672"/>
  <c r="R673"/>
  <c r="R674"/>
  <c r="R675"/>
  <c r="R676"/>
  <c r="R677"/>
  <c r="R678"/>
  <c r="R679"/>
  <c r="R680"/>
  <c r="R681"/>
  <c r="R682"/>
  <c r="R683"/>
  <c r="R684"/>
  <c r="R685"/>
  <c r="R686"/>
  <c r="R687"/>
  <c r="R688"/>
  <c r="R689"/>
  <c r="R690"/>
  <c r="R691"/>
  <c r="R692"/>
  <c r="R693"/>
  <c r="R694"/>
  <c r="R695"/>
  <c r="R696"/>
  <c r="R697"/>
  <c r="R698"/>
  <c r="R699"/>
  <c r="R700"/>
  <c r="R701"/>
  <c r="R702"/>
  <c r="R703"/>
  <c r="R704"/>
  <c r="R705"/>
  <c r="R706"/>
  <c r="R707"/>
  <c r="R708"/>
  <c r="R709"/>
  <c r="R710"/>
  <c r="R711"/>
  <c r="R712"/>
  <c r="R713"/>
  <c r="R714"/>
  <c r="R715"/>
  <c r="R716"/>
  <c r="R717"/>
  <c r="R718"/>
  <c r="R719"/>
  <c r="R720"/>
  <c r="R721"/>
  <c r="R722"/>
  <c r="R723"/>
  <c r="R724"/>
  <c r="R725"/>
  <c r="R726"/>
  <c r="R727"/>
  <c r="R728"/>
  <c r="R729"/>
  <c r="R730"/>
  <c r="R731"/>
  <c r="R732"/>
  <c r="R733"/>
  <c r="R734"/>
  <c r="R735"/>
  <c r="R736"/>
  <c r="R737"/>
  <c r="R738"/>
  <c r="R739"/>
  <c r="R740"/>
  <c r="R741"/>
  <c r="R742"/>
  <c r="R743"/>
  <c r="R744"/>
  <c r="R745"/>
  <c r="R746"/>
  <c r="R747"/>
  <c r="R748"/>
  <c r="R749"/>
  <c r="R750"/>
  <c r="R751"/>
  <c r="R752"/>
  <c r="R753"/>
  <c r="R754"/>
  <c r="R755"/>
  <c r="R756"/>
  <c r="R757"/>
  <c r="R758"/>
  <c r="R759"/>
  <c r="R760"/>
  <c r="R761"/>
  <c r="R762"/>
  <c r="R763"/>
  <c r="R764"/>
  <c r="R765"/>
  <c r="R766"/>
  <c r="R767"/>
  <c r="R768"/>
  <c r="R769"/>
  <c r="R770"/>
  <c r="R771"/>
  <c r="R772"/>
  <c r="R773"/>
  <c r="R774"/>
  <c r="R775"/>
  <c r="R776"/>
  <c r="R777"/>
  <c r="R778"/>
  <c r="R779"/>
  <c r="R780"/>
  <c r="R781"/>
  <c r="R782"/>
  <c r="R783"/>
  <c r="R784"/>
  <c r="R785"/>
  <c r="R786"/>
  <c r="R787"/>
  <c r="R788"/>
  <c r="R789"/>
  <c r="R790"/>
  <c r="R791"/>
  <c r="R792"/>
  <c r="R793"/>
  <c r="R794"/>
  <c r="R795"/>
  <c r="R796"/>
  <c r="R797"/>
  <c r="R798"/>
  <c r="R799"/>
  <c r="R800"/>
  <c r="R801"/>
  <c r="R802"/>
  <c r="R803"/>
  <c r="R804"/>
  <c r="R805"/>
  <c r="R806"/>
  <c r="R807"/>
  <c r="R808"/>
  <c r="R809"/>
  <c r="R810"/>
  <c r="R811"/>
  <c r="R812"/>
  <c r="R813"/>
  <c r="R814"/>
  <c r="R815"/>
  <c r="R816"/>
  <c r="R817"/>
  <c r="R818"/>
  <c r="R819"/>
  <c r="R820"/>
  <c r="R821"/>
  <c r="R822"/>
  <c r="R823"/>
  <c r="R824"/>
  <c r="R825"/>
  <c r="R826"/>
  <c r="R827"/>
  <c r="R828"/>
  <c r="R829"/>
  <c r="R830"/>
  <c r="R831"/>
  <c r="R832"/>
  <c r="R833"/>
  <c r="R834"/>
  <c r="R835"/>
  <c r="R836"/>
  <c r="R837"/>
  <c r="R838"/>
  <c r="R839"/>
  <c r="R840"/>
  <c r="R841"/>
  <c r="R842"/>
  <c r="R843"/>
  <c r="R844"/>
  <c r="R845"/>
  <c r="R846"/>
  <c r="R847"/>
  <c r="R848"/>
  <c r="R849"/>
  <c r="R850"/>
  <c r="R851"/>
  <c r="R852"/>
  <c r="R853"/>
  <c r="R854"/>
  <c r="R855"/>
  <c r="R856"/>
  <c r="R857"/>
  <c r="R858"/>
  <c r="R859"/>
  <c r="R860"/>
  <c r="R861"/>
  <c r="R862"/>
  <c r="R863"/>
  <c r="R864"/>
  <c r="R865"/>
  <c r="R866"/>
  <c r="R867"/>
  <c r="R868"/>
  <c r="R869"/>
  <c r="R870"/>
  <c r="R871"/>
  <c r="R872"/>
  <c r="R873"/>
  <c r="R874"/>
  <c r="R875"/>
  <c r="R876"/>
  <c r="R877"/>
  <c r="R878"/>
  <c r="R879"/>
  <c r="R880"/>
  <c r="R881"/>
  <c r="R882"/>
  <c r="R883"/>
  <c r="R884"/>
  <c r="R885"/>
  <c r="R886"/>
  <c r="R887"/>
  <c r="R888"/>
  <c r="R889"/>
  <c r="R890"/>
  <c r="R891"/>
  <c r="R892"/>
  <c r="R893"/>
  <c r="R894"/>
  <c r="R895"/>
  <c r="R896"/>
  <c r="R897"/>
  <c r="R898"/>
  <c r="R899"/>
  <c r="R900"/>
  <c r="R901"/>
  <c r="R902"/>
  <c r="R903"/>
  <c r="R904"/>
  <c r="R905"/>
  <c r="R906"/>
  <c r="R907"/>
  <c r="R908"/>
  <c r="R909"/>
  <c r="R910"/>
  <c r="R911"/>
  <c r="R912"/>
  <c r="R913"/>
  <c r="R914"/>
  <c r="R915"/>
  <c r="R916"/>
  <c r="R917"/>
  <c r="R918"/>
  <c r="R919"/>
  <c r="R920"/>
  <c r="R921"/>
  <c r="R922"/>
  <c r="R923"/>
  <c r="R924"/>
  <c r="R925"/>
  <c r="R926"/>
  <c r="R927"/>
  <c r="R928"/>
  <c r="R929"/>
  <c r="R930"/>
  <c r="R931"/>
  <c r="R932"/>
  <c r="R933"/>
  <c r="R934"/>
  <c r="R935"/>
  <c r="R936"/>
  <c r="R937"/>
  <c r="R938"/>
  <c r="R939"/>
  <c r="R940"/>
  <c r="R941"/>
  <c r="R942"/>
  <c r="R943"/>
  <c r="R944"/>
  <c r="R945"/>
  <c r="R946"/>
  <c r="R947"/>
  <c r="R948"/>
  <c r="R949"/>
  <c r="R950"/>
  <c r="R951"/>
  <c r="R952"/>
  <c r="R953"/>
  <c r="R954"/>
  <c r="R955"/>
  <c r="R956"/>
  <c r="R957"/>
  <c r="R958"/>
  <c r="R959"/>
  <c r="R960"/>
  <c r="R961"/>
  <c r="R962"/>
  <c r="R963"/>
  <c r="R964"/>
  <c r="R965"/>
  <c r="R966"/>
  <c r="R967"/>
  <c r="R968"/>
  <c r="R969"/>
  <c r="R970"/>
  <c r="R971"/>
  <c r="R972"/>
  <c r="R973"/>
  <c r="R974"/>
  <c r="R975"/>
  <c r="R5"/>
  <c r="A5" i="5"/>
  <c r="L5" i="2"/>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617"/>
  <c r="L618"/>
  <c r="L619"/>
  <c r="L620"/>
  <c r="L621"/>
  <c r="L622"/>
  <c r="L623"/>
  <c r="L624"/>
  <c r="L625"/>
  <c r="L626"/>
  <c r="L627"/>
  <c r="L628"/>
  <c r="L629"/>
  <c r="L630"/>
  <c r="L631"/>
  <c r="L632"/>
  <c r="L633"/>
  <c r="L634"/>
  <c r="L635"/>
  <c r="L636"/>
  <c r="L637"/>
  <c r="L638"/>
  <c r="L639"/>
  <c r="L640"/>
  <c r="L641"/>
  <c r="L642"/>
  <c r="L643"/>
  <c r="L644"/>
  <c r="L645"/>
  <c r="L646"/>
  <c r="L647"/>
  <c r="L648"/>
  <c r="L649"/>
  <c r="L650"/>
  <c r="L651"/>
  <c r="L652"/>
  <c r="L653"/>
  <c r="L654"/>
  <c r="L655"/>
  <c r="L656"/>
  <c r="L657"/>
  <c r="L658"/>
  <c r="L659"/>
  <c r="L660"/>
  <c r="L661"/>
  <c r="L662"/>
  <c r="L663"/>
  <c r="L664"/>
  <c r="L665"/>
  <c r="L666"/>
  <c r="L667"/>
  <c r="L668"/>
  <c r="L669"/>
  <c r="L670"/>
  <c r="L671"/>
  <c r="L672"/>
  <c r="L673"/>
  <c r="L674"/>
  <c r="L675"/>
  <c r="L676"/>
  <c r="L677"/>
  <c r="L678"/>
  <c r="L679"/>
  <c r="L680"/>
  <c r="L681"/>
  <c r="L682"/>
  <c r="L683"/>
  <c r="L684"/>
  <c r="L685"/>
  <c r="L686"/>
  <c r="L687"/>
  <c r="L688"/>
  <c r="L689"/>
  <c r="L690"/>
  <c r="L691"/>
  <c r="L692"/>
  <c r="L693"/>
  <c r="L694"/>
  <c r="L695"/>
  <c r="L696"/>
  <c r="L697"/>
  <c r="L698"/>
  <c r="L699"/>
  <c r="L700"/>
  <c r="L701"/>
  <c r="L702"/>
  <c r="L703"/>
  <c r="L704"/>
  <c r="L705"/>
  <c r="L706"/>
  <c r="L707"/>
  <c r="L708"/>
  <c r="L709"/>
  <c r="L710"/>
  <c r="L711"/>
  <c r="L712"/>
  <c r="L713"/>
  <c r="L714"/>
  <c r="L715"/>
  <c r="L716"/>
  <c r="L717"/>
  <c r="L718"/>
  <c r="L719"/>
  <c r="L720"/>
  <c r="L721"/>
  <c r="L722"/>
  <c r="L723"/>
  <c r="L724"/>
  <c r="L725"/>
  <c r="L726"/>
  <c r="L727"/>
  <c r="L728"/>
  <c r="L729"/>
  <c r="L730"/>
  <c r="L731"/>
  <c r="L732"/>
  <c r="L733"/>
  <c r="L734"/>
  <c r="L735"/>
  <c r="L736"/>
  <c r="L737"/>
  <c r="L738"/>
  <c r="L739"/>
  <c r="L740"/>
  <c r="L741"/>
  <c r="L742"/>
  <c r="L743"/>
  <c r="L744"/>
  <c r="L745"/>
  <c r="L746"/>
  <c r="L747"/>
  <c r="L748"/>
  <c r="L749"/>
  <c r="L750"/>
  <c r="L751"/>
  <c r="L752"/>
  <c r="L753"/>
  <c r="L754"/>
  <c r="L755"/>
  <c r="L756"/>
  <c r="L757"/>
  <c r="L758"/>
  <c r="L759"/>
  <c r="L760"/>
  <c r="L761"/>
  <c r="L762"/>
  <c r="L763"/>
  <c r="L764"/>
  <c r="L765"/>
  <c r="L766"/>
  <c r="L767"/>
  <c r="L768"/>
  <c r="L769"/>
  <c r="L770"/>
  <c r="L771"/>
  <c r="L772"/>
  <c r="L773"/>
  <c r="L774"/>
  <c r="L775"/>
  <c r="L776"/>
  <c r="L777"/>
  <c r="L778"/>
  <c r="L779"/>
  <c r="L780"/>
  <c r="L781"/>
  <c r="L782"/>
  <c r="L783"/>
  <c r="L784"/>
  <c r="L785"/>
  <c r="L786"/>
  <c r="L787"/>
  <c r="L788"/>
  <c r="L789"/>
  <c r="L790"/>
  <c r="L791"/>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828"/>
  <c r="L829"/>
  <c r="L830"/>
  <c r="L831"/>
  <c r="L832"/>
  <c r="L833"/>
  <c r="L834"/>
  <c r="L835"/>
  <c r="L836"/>
  <c r="L837"/>
  <c r="L838"/>
  <c r="L839"/>
  <c r="L840"/>
  <c r="L841"/>
  <c r="L842"/>
  <c r="L843"/>
  <c r="L844"/>
  <c r="L845"/>
  <c r="L846"/>
  <c r="L847"/>
  <c r="L848"/>
  <c r="L849"/>
  <c r="L850"/>
  <c r="L851"/>
  <c r="L852"/>
  <c r="L853"/>
  <c r="L854"/>
  <c r="L855"/>
  <c r="L856"/>
  <c r="L857"/>
  <c r="L858"/>
  <c r="L859"/>
  <c r="L860"/>
  <c r="L861"/>
  <c r="L862"/>
  <c r="L863"/>
  <c r="L864"/>
  <c r="L865"/>
  <c r="L866"/>
  <c r="L867"/>
  <c r="L868"/>
  <c r="L869"/>
  <c r="L870"/>
  <c r="L871"/>
  <c r="L872"/>
  <c r="L873"/>
  <c r="L874"/>
  <c r="L875"/>
  <c r="L876"/>
  <c r="L877"/>
  <c r="L878"/>
  <c r="L879"/>
  <c r="L880"/>
  <c r="L881"/>
  <c r="L882"/>
  <c r="L883"/>
  <c r="L884"/>
  <c r="L885"/>
  <c r="L886"/>
  <c r="L887"/>
  <c r="L888"/>
  <c r="L889"/>
  <c r="L890"/>
  <c r="L891"/>
  <c r="L892"/>
  <c r="L893"/>
  <c r="L894"/>
  <c r="L895"/>
  <c r="L896"/>
  <c r="L897"/>
  <c r="L898"/>
  <c r="L899"/>
  <c r="L900"/>
  <c r="L901"/>
  <c r="L902"/>
  <c r="L903"/>
  <c r="L904"/>
  <c r="L905"/>
  <c r="L906"/>
  <c r="L907"/>
  <c r="L908"/>
  <c r="L909"/>
  <c r="L910"/>
  <c r="L911"/>
  <c r="L912"/>
  <c r="L913"/>
  <c r="L914"/>
  <c r="L915"/>
  <c r="L916"/>
  <c r="L917"/>
  <c r="L918"/>
  <c r="L919"/>
  <c r="L920"/>
  <c r="L921"/>
  <c r="L922"/>
  <c r="L923"/>
  <c r="L924"/>
  <c r="L925"/>
  <c r="L926"/>
  <c r="L927"/>
  <c r="L928"/>
  <c r="L929"/>
  <c r="L930"/>
  <c r="L931"/>
  <c r="L932"/>
  <c r="L933"/>
  <c r="L934"/>
  <c r="L935"/>
  <c r="L936"/>
  <c r="L937"/>
  <c r="L938"/>
  <c r="L939"/>
  <c r="L940"/>
  <c r="L941"/>
  <c r="L942"/>
  <c r="L943"/>
  <c r="L944"/>
  <c r="L945"/>
  <c r="L946"/>
  <c r="L947"/>
  <c r="L948"/>
  <c r="L949"/>
  <c r="L950"/>
  <c r="L951"/>
  <c r="L952"/>
  <c r="L953"/>
  <c r="L954"/>
  <c r="L955"/>
  <c r="L956"/>
  <c r="L957"/>
  <c r="L958"/>
  <c r="L959"/>
  <c r="L960"/>
  <c r="L961"/>
  <c r="L962"/>
  <c r="L963"/>
  <c r="L964"/>
  <c r="L965"/>
  <c r="L966"/>
  <c r="L967"/>
  <c r="L968"/>
  <c r="L969"/>
  <c r="L970"/>
  <c r="L971"/>
  <c r="L972"/>
  <c r="L973"/>
  <c r="L974"/>
  <c r="L975"/>
  <c r="L976"/>
  <c r="Q976"/>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Q528"/>
  <c r="Q529"/>
  <c r="Q530"/>
  <c r="Q531"/>
  <c r="Q532"/>
  <c r="Q533"/>
  <c r="Q534"/>
  <c r="Q535"/>
  <c r="Q536"/>
  <c r="Q537"/>
  <c r="Q538"/>
  <c r="Q539"/>
  <c r="Q540"/>
  <c r="Q541"/>
  <c r="Q542"/>
  <c r="Q543"/>
  <c r="Q544"/>
  <c r="Q545"/>
  <c r="Q546"/>
  <c r="Q547"/>
  <c r="Q548"/>
  <c r="Q549"/>
  <c r="Q550"/>
  <c r="Q551"/>
  <c r="Q552"/>
  <c r="Q553"/>
  <c r="Q554"/>
  <c r="Q555"/>
  <c r="Q556"/>
  <c r="Q557"/>
  <c r="Q558"/>
  <c r="Q559"/>
  <c r="Q560"/>
  <c r="Q561"/>
  <c r="Q562"/>
  <c r="Q563"/>
  <c r="Q564"/>
  <c r="Q565"/>
  <c r="Q566"/>
  <c r="Q567"/>
  <c r="Q568"/>
  <c r="Q569"/>
  <c r="Q570"/>
  <c r="Q571"/>
  <c r="Q572"/>
  <c r="Q573"/>
  <c r="Q574"/>
  <c r="Q575"/>
  <c r="Q576"/>
  <c r="Q577"/>
  <c r="Q578"/>
  <c r="Q579"/>
  <c r="Q580"/>
  <c r="Q581"/>
  <c r="Q582"/>
  <c r="Q583"/>
  <c r="Q584"/>
  <c r="Q585"/>
  <c r="Q586"/>
  <c r="Q587"/>
  <c r="Q588"/>
  <c r="Q589"/>
  <c r="Q590"/>
  <c r="Q591"/>
  <c r="Q592"/>
  <c r="Q593"/>
  <c r="Q594"/>
  <c r="Q595"/>
  <c r="Q596"/>
  <c r="Q597"/>
  <c r="Q598"/>
  <c r="Q599"/>
  <c r="Q600"/>
  <c r="Q601"/>
  <c r="Q602"/>
  <c r="Q603"/>
  <c r="Q604"/>
  <c r="Q605"/>
  <c r="Q606"/>
  <c r="Q607"/>
  <c r="Q608"/>
  <c r="Q609"/>
  <c r="Q610"/>
  <c r="Q611"/>
  <c r="Q612"/>
  <c r="Q613"/>
  <c r="Q614"/>
  <c r="Q615"/>
  <c r="Q616"/>
  <c r="Q617"/>
  <c r="Q618"/>
  <c r="Q619"/>
  <c r="Q620"/>
  <c r="Q621"/>
  <c r="Q622"/>
  <c r="Q623"/>
  <c r="Q624"/>
  <c r="Q625"/>
  <c r="Q626"/>
  <c r="Q627"/>
  <c r="Q628"/>
  <c r="Q629"/>
  <c r="Q630"/>
  <c r="Q631"/>
  <c r="Q632"/>
  <c r="Q633"/>
  <c r="Q634"/>
  <c r="Q635"/>
  <c r="Q636"/>
  <c r="Q637"/>
  <c r="Q638"/>
  <c r="Q639"/>
  <c r="Q640"/>
  <c r="Q641"/>
  <c r="Q642"/>
  <c r="Q643"/>
  <c r="Q644"/>
  <c r="Q645"/>
  <c r="Q646"/>
  <c r="Q647"/>
  <c r="Q648"/>
  <c r="Q649"/>
  <c r="Q650"/>
  <c r="Q651"/>
  <c r="Q652"/>
  <c r="Q653"/>
  <c r="Q654"/>
  <c r="Q655"/>
  <c r="Q656"/>
  <c r="Q657"/>
  <c r="Q658"/>
  <c r="Q659"/>
  <c r="Q660"/>
  <c r="Q661"/>
  <c r="Q662"/>
  <c r="Q663"/>
  <c r="Q664"/>
  <c r="Q665"/>
  <c r="Q666"/>
  <c r="Q667"/>
  <c r="Q668"/>
  <c r="Q669"/>
  <c r="Q670"/>
  <c r="Q671"/>
  <c r="Q672"/>
  <c r="Q673"/>
  <c r="Q674"/>
  <c r="Q675"/>
  <c r="Q676"/>
  <c r="Q677"/>
  <c r="Q678"/>
  <c r="Q679"/>
  <c r="Q680"/>
  <c r="Q681"/>
  <c r="Q682"/>
  <c r="Q683"/>
  <c r="Q684"/>
  <c r="Q685"/>
  <c r="Q686"/>
  <c r="Q687"/>
  <c r="Q688"/>
  <c r="Q689"/>
  <c r="Q690"/>
  <c r="Q691"/>
  <c r="Q692"/>
  <c r="Q693"/>
  <c r="Q694"/>
  <c r="Q695"/>
  <c r="Q696"/>
  <c r="Q697"/>
  <c r="Q698"/>
  <c r="Q699"/>
  <c r="Q700"/>
  <c r="Q701"/>
  <c r="Q702"/>
  <c r="Q703"/>
  <c r="Q704"/>
  <c r="Q705"/>
  <c r="Q706"/>
  <c r="Q707"/>
  <c r="Q708"/>
  <c r="Q709"/>
  <c r="Q710"/>
  <c r="Q711"/>
  <c r="Q712"/>
  <c r="Q713"/>
  <c r="Q714"/>
  <c r="Q715"/>
  <c r="Q716"/>
  <c r="Q717"/>
  <c r="Q718"/>
  <c r="Q719"/>
  <c r="Q720"/>
  <c r="Q721"/>
  <c r="Q722"/>
  <c r="Q723"/>
  <c r="Q724"/>
  <c r="Q725"/>
  <c r="Q726"/>
  <c r="Q727"/>
  <c r="Q728"/>
  <c r="Q729"/>
  <c r="Q730"/>
  <c r="Q731"/>
  <c r="Q732"/>
  <c r="Q733"/>
  <c r="Q734"/>
  <c r="Q735"/>
  <c r="Q736"/>
  <c r="Q737"/>
  <c r="Q738"/>
  <c r="Q739"/>
  <c r="Q740"/>
  <c r="Q741"/>
  <c r="Q742"/>
  <c r="Q743"/>
  <c r="Q744"/>
  <c r="Q745"/>
  <c r="Q746"/>
  <c r="Q747"/>
  <c r="Q748"/>
  <c r="Q749"/>
  <c r="Q750"/>
  <c r="Q751"/>
  <c r="Q752"/>
  <c r="Q753"/>
  <c r="Q754"/>
  <c r="Q755"/>
  <c r="Q756"/>
  <c r="Q757"/>
  <c r="Q758"/>
  <c r="Q759"/>
  <c r="Q760"/>
  <c r="Q761"/>
  <c r="Q762"/>
  <c r="Q763"/>
  <c r="Q764"/>
  <c r="Q765"/>
  <c r="Q766"/>
  <c r="Q767"/>
  <c r="Q768"/>
  <c r="Q769"/>
  <c r="Q770"/>
  <c r="Q771"/>
  <c r="Q772"/>
  <c r="Q773"/>
  <c r="Q774"/>
  <c r="Q775"/>
  <c r="Q776"/>
  <c r="Q777"/>
  <c r="Q778"/>
  <c r="Q779"/>
  <c r="Q780"/>
  <c r="Q781"/>
  <c r="Q782"/>
  <c r="Q783"/>
  <c r="Q784"/>
  <c r="Q785"/>
  <c r="Q786"/>
  <c r="Q787"/>
  <c r="Q788"/>
  <c r="Q789"/>
  <c r="Q790"/>
  <c r="Q791"/>
  <c r="Q792"/>
  <c r="Q793"/>
  <c r="Q794"/>
  <c r="Q795"/>
  <c r="Q796"/>
  <c r="Q797"/>
  <c r="Q798"/>
  <c r="Q799"/>
  <c r="Q800"/>
  <c r="Q801"/>
  <c r="Q802"/>
  <c r="Q803"/>
  <c r="Q804"/>
  <c r="Q805"/>
  <c r="Q806"/>
  <c r="Q807"/>
  <c r="Q808"/>
  <c r="Q809"/>
  <c r="Q810"/>
  <c r="Q811"/>
  <c r="Q812"/>
  <c r="Q813"/>
  <c r="Q814"/>
  <c r="Q815"/>
  <c r="Q816"/>
  <c r="Q817"/>
  <c r="Q818"/>
  <c r="Q819"/>
  <c r="Q820"/>
  <c r="Q821"/>
  <c r="Q822"/>
  <c r="Q823"/>
  <c r="Q824"/>
  <c r="Q825"/>
  <c r="Q826"/>
  <c r="Q827"/>
  <c r="Q828"/>
  <c r="Q829"/>
  <c r="Q830"/>
  <c r="Q831"/>
  <c r="Q832"/>
  <c r="Q833"/>
  <c r="Q834"/>
  <c r="Q835"/>
  <c r="Q836"/>
  <c r="Q837"/>
  <c r="Q838"/>
  <c r="Q839"/>
  <c r="Q840"/>
  <c r="Q841"/>
  <c r="Q842"/>
  <c r="Q843"/>
  <c r="Q844"/>
  <c r="Q845"/>
  <c r="Q846"/>
  <c r="Q847"/>
  <c r="Q848"/>
  <c r="Q849"/>
  <c r="Q850"/>
  <c r="Q851"/>
  <c r="Q852"/>
  <c r="Q853"/>
  <c r="Q854"/>
  <c r="Q855"/>
  <c r="Q856"/>
  <c r="Q857"/>
  <c r="Q858"/>
  <c r="Q859"/>
  <c r="Q860"/>
  <c r="Q861"/>
  <c r="Q862"/>
  <c r="Q863"/>
  <c r="Q864"/>
  <c r="Q865"/>
  <c r="Q866"/>
  <c r="Q867"/>
  <c r="Q868"/>
  <c r="Q869"/>
  <c r="Q870"/>
  <c r="Q871"/>
  <c r="Q872"/>
  <c r="Q873"/>
  <c r="Q874"/>
  <c r="Q875"/>
  <c r="Q876"/>
  <c r="Q877"/>
  <c r="Q878"/>
  <c r="Q879"/>
  <c r="Q880"/>
  <c r="Q881"/>
  <c r="Q882"/>
  <c r="Q883"/>
  <c r="Q884"/>
  <c r="Q885"/>
  <c r="Q886"/>
  <c r="Q887"/>
  <c r="Q888"/>
  <c r="Q889"/>
  <c r="Q890"/>
  <c r="Q891"/>
  <c r="Q892"/>
  <c r="Q893"/>
  <c r="Q894"/>
  <c r="Q895"/>
  <c r="Q896"/>
  <c r="Q897"/>
  <c r="Q898"/>
  <c r="Q899"/>
  <c r="Q900"/>
  <c r="Q901"/>
  <c r="Q902"/>
  <c r="Q903"/>
  <c r="Q904"/>
  <c r="Q905"/>
  <c r="Q906"/>
  <c r="Q907"/>
  <c r="Q908"/>
  <c r="Q909"/>
  <c r="Q910"/>
  <c r="Q911"/>
  <c r="Q912"/>
  <c r="Q913"/>
  <c r="Q914"/>
  <c r="Q915"/>
  <c r="Q916"/>
  <c r="Q917"/>
  <c r="Q918"/>
  <c r="Q919"/>
  <c r="Q920"/>
  <c r="Q921"/>
  <c r="Q922"/>
  <c r="Q923"/>
  <c r="Q924"/>
  <c r="Q925"/>
  <c r="Q926"/>
  <c r="Q927"/>
  <c r="Q928"/>
  <c r="Q929"/>
  <c r="Q930"/>
  <c r="Q931"/>
  <c r="Q932"/>
  <c r="Q933"/>
  <c r="Q934"/>
  <c r="Q935"/>
  <c r="Q936"/>
  <c r="Q937"/>
  <c r="Q938"/>
  <c r="Q939"/>
  <c r="Q940"/>
  <c r="Q941"/>
  <c r="Q942"/>
  <c r="Q943"/>
  <c r="Q944"/>
  <c r="Q945"/>
  <c r="Q946"/>
  <c r="Q947"/>
  <c r="Q948"/>
  <c r="Q949"/>
  <c r="Q950"/>
  <c r="Q951"/>
  <c r="Q952"/>
  <c r="Q953"/>
  <c r="Q954"/>
  <c r="Q955"/>
  <c r="Q956"/>
  <c r="Q957"/>
  <c r="Q958"/>
  <c r="Q959"/>
  <c r="Q960"/>
  <c r="Q961"/>
  <c r="Q962"/>
  <c r="Q963"/>
  <c r="Q964"/>
  <c r="Q965"/>
  <c r="Q966"/>
  <c r="Q967"/>
  <c r="Q968"/>
  <c r="Q969"/>
  <c r="Q970"/>
  <c r="Q971"/>
  <c r="Q972"/>
  <c r="Q973"/>
  <c r="Q974"/>
  <c r="Q975"/>
  <c r="Q5"/>
  <c r="A5" i="3"/>
  <c r="K976" i="2"/>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5"/>
  <c r="E68" i="3"/>
  <c r="E69" s="1"/>
  <c r="D68"/>
  <c r="D69" s="1"/>
  <c r="O6" i="2"/>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P623"/>
  <c r="O624"/>
  <c r="O625"/>
  <c r="O626"/>
  <c r="O627"/>
  <c r="O628"/>
  <c r="O629"/>
  <c r="O630"/>
  <c r="O631"/>
  <c r="P631"/>
  <c r="O632"/>
  <c r="O633"/>
  <c r="O634"/>
  <c r="O635"/>
  <c r="P635"/>
  <c r="O636"/>
  <c r="O637"/>
  <c r="O638"/>
  <c r="O639"/>
  <c r="P639"/>
  <c r="O640"/>
  <c r="O641"/>
  <c r="O642"/>
  <c r="O643"/>
  <c r="P643"/>
  <c r="O644"/>
  <c r="O645"/>
  <c r="O646"/>
  <c r="O647"/>
  <c r="P647"/>
  <c r="O648"/>
  <c r="O649"/>
  <c r="O650"/>
  <c r="O651"/>
  <c r="P651"/>
  <c r="O652"/>
  <c r="O653"/>
  <c r="O654"/>
  <c r="O655"/>
  <c r="P655"/>
  <c r="O656"/>
  <c r="O657"/>
  <c r="O658"/>
  <c r="O659"/>
  <c r="P659"/>
  <c r="O660"/>
  <c r="O661"/>
  <c r="O662"/>
  <c r="O663"/>
  <c r="P663"/>
  <c r="O664"/>
  <c r="O665"/>
  <c r="O666"/>
  <c r="O667"/>
  <c r="P667"/>
  <c r="O668"/>
  <c r="O669"/>
  <c r="O670"/>
  <c r="O671"/>
  <c r="P671"/>
  <c r="O672"/>
  <c r="O673"/>
  <c r="O674"/>
  <c r="O675"/>
  <c r="O676"/>
  <c r="O677"/>
  <c r="O678"/>
  <c r="O679"/>
  <c r="P679"/>
  <c r="O680"/>
  <c r="O681"/>
  <c r="O682"/>
  <c r="O683"/>
  <c r="P683"/>
  <c r="O684"/>
  <c r="O685"/>
  <c r="O686"/>
  <c r="O687"/>
  <c r="P687"/>
  <c r="O688"/>
  <c r="O689"/>
  <c r="O690"/>
  <c r="O691"/>
  <c r="P691"/>
  <c r="O692"/>
  <c r="O693"/>
  <c r="O694"/>
  <c r="O695"/>
  <c r="P695"/>
  <c r="O696"/>
  <c r="O697"/>
  <c r="O698"/>
  <c r="O699"/>
  <c r="P699"/>
  <c r="O700"/>
  <c r="O701"/>
  <c r="O702"/>
  <c r="O703"/>
  <c r="P703"/>
  <c r="O704"/>
  <c r="O705"/>
  <c r="O706"/>
  <c r="O707"/>
  <c r="P707"/>
  <c r="O708"/>
  <c r="O709"/>
  <c r="O710"/>
  <c r="O711"/>
  <c r="P711"/>
  <c r="O712"/>
  <c r="O713"/>
  <c r="O714"/>
  <c r="O715"/>
  <c r="O716"/>
  <c r="O717"/>
  <c r="O718"/>
  <c r="O719"/>
  <c r="P719"/>
  <c r="O720"/>
  <c r="O721"/>
  <c r="O722"/>
  <c r="O723"/>
  <c r="P723"/>
  <c r="O724"/>
  <c r="O725"/>
  <c r="O726"/>
  <c r="O727"/>
  <c r="P727"/>
  <c r="O728"/>
  <c r="O729"/>
  <c r="O730"/>
  <c r="O731"/>
  <c r="P731"/>
  <c r="O732"/>
  <c r="O733"/>
  <c r="O734"/>
  <c r="O735"/>
  <c r="P735"/>
  <c r="O736"/>
  <c r="O737"/>
  <c r="O738"/>
  <c r="O739"/>
  <c r="P739"/>
  <c r="O740"/>
  <c r="O741"/>
  <c r="O742"/>
  <c r="O743"/>
  <c r="P743"/>
  <c r="O744"/>
  <c r="O745"/>
  <c r="O746"/>
  <c r="O747"/>
  <c r="P747"/>
  <c r="O748"/>
  <c r="O749"/>
  <c r="O750"/>
  <c r="O751"/>
  <c r="P751"/>
  <c r="O752"/>
  <c r="O753"/>
  <c r="O754"/>
  <c r="O755"/>
  <c r="O756"/>
  <c r="O757"/>
  <c r="O758"/>
  <c r="O759"/>
  <c r="P759"/>
  <c r="O760"/>
  <c r="O761"/>
  <c r="O762"/>
  <c r="O763"/>
  <c r="P763"/>
  <c r="O764"/>
  <c r="O765"/>
  <c r="P765"/>
  <c r="O766"/>
  <c r="O767"/>
  <c r="P767"/>
  <c r="O768"/>
  <c r="O769"/>
  <c r="O770"/>
  <c r="O771"/>
  <c r="P771"/>
  <c r="O772"/>
  <c r="O773"/>
  <c r="P773"/>
  <c r="O774"/>
  <c r="O775"/>
  <c r="P775"/>
  <c r="O776"/>
  <c r="O777"/>
  <c r="P777"/>
  <c r="O778"/>
  <c r="O779"/>
  <c r="P779"/>
  <c r="O780"/>
  <c r="O781"/>
  <c r="P781"/>
  <c r="O782"/>
  <c r="O783"/>
  <c r="P783"/>
  <c r="O784"/>
  <c r="O785"/>
  <c r="O786"/>
  <c r="O787"/>
  <c r="P787"/>
  <c r="O788"/>
  <c r="O789"/>
  <c r="P789"/>
  <c r="O790"/>
  <c r="O791"/>
  <c r="P791"/>
  <c r="O792"/>
  <c r="O793"/>
  <c r="P793"/>
  <c r="O794"/>
  <c r="O795"/>
  <c r="P795"/>
  <c r="O796"/>
  <c r="O797"/>
  <c r="P797"/>
  <c r="O798"/>
  <c r="O799"/>
  <c r="P799"/>
  <c r="O800"/>
  <c r="O801"/>
  <c r="O802"/>
  <c r="O803"/>
  <c r="O804"/>
  <c r="O805"/>
  <c r="P805"/>
  <c r="O806"/>
  <c r="O807"/>
  <c r="P807"/>
  <c r="O808"/>
  <c r="O809"/>
  <c r="P809"/>
  <c r="O810"/>
  <c r="O811"/>
  <c r="P811"/>
  <c r="O812"/>
  <c r="O813"/>
  <c r="P813"/>
  <c r="O814"/>
  <c r="O815"/>
  <c r="P815"/>
  <c r="O816"/>
  <c r="O817"/>
  <c r="O818"/>
  <c r="O819"/>
  <c r="P819"/>
  <c r="O820"/>
  <c r="O821"/>
  <c r="P821"/>
  <c r="O822"/>
  <c r="O823"/>
  <c r="P823"/>
  <c r="O824"/>
  <c r="O825"/>
  <c r="P825"/>
  <c r="O826"/>
  <c r="O827"/>
  <c r="P827"/>
  <c r="O828"/>
  <c r="O829"/>
  <c r="P829"/>
  <c r="O830"/>
  <c r="O831"/>
  <c r="P831"/>
  <c r="O832"/>
  <c r="O833"/>
  <c r="O834"/>
  <c r="O835"/>
  <c r="P835"/>
  <c r="O836"/>
  <c r="O837"/>
  <c r="P837"/>
  <c r="O838"/>
  <c r="O839"/>
  <c r="P839"/>
  <c r="O840"/>
  <c r="O841"/>
  <c r="P841"/>
  <c r="O842"/>
  <c r="O843"/>
  <c r="P843"/>
  <c r="O844"/>
  <c r="O845"/>
  <c r="P845"/>
  <c r="O846"/>
  <c r="O847"/>
  <c r="P847"/>
  <c r="O848"/>
  <c r="O849"/>
  <c r="O850"/>
  <c r="O851"/>
  <c r="P851"/>
  <c r="O852"/>
  <c r="O853"/>
  <c r="P853"/>
  <c r="O854"/>
  <c r="O855"/>
  <c r="P855"/>
  <c r="O856"/>
  <c r="O857"/>
  <c r="P857"/>
  <c r="O858"/>
  <c r="O859"/>
  <c r="P859"/>
  <c r="O860"/>
  <c r="O861"/>
  <c r="P861"/>
  <c r="O862"/>
  <c r="O863"/>
  <c r="P863"/>
  <c r="O864"/>
  <c r="O865"/>
  <c r="O866"/>
  <c r="O867"/>
  <c r="P867"/>
  <c r="O868"/>
  <c r="O869"/>
  <c r="P869"/>
  <c r="O870"/>
  <c r="O871"/>
  <c r="P871"/>
  <c r="O872"/>
  <c r="P872"/>
  <c r="O873"/>
  <c r="P873"/>
  <c r="O874"/>
  <c r="O875"/>
  <c r="P875"/>
  <c r="O876"/>
  <c r="O877"/>
  <c r="P877"/>
  <c r="O878"/>
  <c r="O879"/>
  <c r="P879"/>
  <c r="O880"/>
  <c r="O881"/>
  <c r="O882"/>
  <c r="O883"/>
  <c r="P883"/>
  <c r="O884"/>
  <c r="O885"/>
  <c r="P885"/>
  <c r="O886"/>
  <c r="O887"/>
  <c r="P887"/>
  <c r="O888"/>
  <c r="P888"/>
  <c r="O889"/>
  <c r="O890"/>
  <c r="O891"/>
  <c r="P891"/>
  <c r="O892"/>
  <c r="O893"/>
  <c r="P893"/>
  <c r="O894"/>
  <c r="O895"/>
  <c r="P895"/>
  <c r="O896"/>
  <c r="O897"/>
  <c r="P897"/>
  <c r="O898"/>
  <c r="O899"/>
  <c r="P899"/>
  <c r="O900"/>
  <c r="P900"/>
  <c r="O901"/>
  <c r="P901"/>
  <c r="O902"/>
  <c r="O903"/>
  <c r="P903"/>
  <c r="O904"/>
  <c r="P904"/>
  <c r="O905"/>
  <c r="P905"/>
  <c r="O906"/>
  <c r="O907"/>
  <c r="P907"/>
  <c r="O908"/>
  <c r="P908"/>
  <c r="O909"/>
  <c r="P909"/>
  <c r="O910"/>
  <c r="O911"/>
  <c r="P911"/>
  <c r="O912"/>
  <c r="O913"/>
  <c r="P913"/>
  <c r="O914"/>
  <c r="O915"/>
  <c r="P915"/>
  <c r="O916"/>
  <c r="O917"/>
  <c r="P917"/>
  <c r="O918"/>
  <c r="O919"/>
  <c r="P919"/>
  <c r="O920"/>
  <c r="O921"/>
  <c r="P921"/>
  <c r="O922"/>
  <c r="O923"/>
  <c r="P923"/>
  <c r="O924"/>
  <c r="P924"/>
  <c r="O925"/>
  <c r="P925"/>
  <c r="O926"/>
  <c r="O927"/>
  <c r="P927"/>
  <c r="O928"/>
  <c r="O929"/>
  <c r="P929"/>
  <c r="O930"/>
  <c r="O931"/>
  <c r="P931"/>
  <c r="O932"/>
  <c r="O933"/>
  <c r="P933"/>
  <c r="O934"/>
  <c r="O935"/>
  <c r="P935"/>
  <c r="O936"/>
  <c r="P936"/>
  <c r="O937"/>
  <c r="P937"/>
  <c r="O938"/>
  <c r="O939"/>
  <c r="P939"/>
  <c r="O940"/>
  <c r="P940"/>
  <c r="O941"/>
  <c r="P941"/>
  <c r="O942"/>
  <c r="O943"/>
  <c r="P943"/>
  <c r="O944"/>
  <c r="P944"/>
  <c r="O945"/>
  <c r="P945"/>
  <c r="O946"/>
  <c r="O947"/>
  <c r="P947"/>
  <c r="O948"/>
  <c r="O949"/>
  <c r="P949"/>
  <c r="O950"/>
  <c r="O951"/>
  <c r="P951"/>
  <c r="O952"/>
  <c r="P952"/>
  <c r="O953"/>
  <c r="P953"/>
  <c r="O954"/>
  <c r="O955"/>
  <c r="P955"/>
  <c r="O956"/>
  <c r="P956"/>
  <c r="O957"/>
  <c r="P957"/>
  <c r="O958"/>
  <c r="O959"/>
  <c r="P959"/>
  <c r="O960"/>
  <c r="P960"/>
  <c r="O961"/>
  <c r="P961"/>
  <c r="O962"/>
  <c r="O963"/>
  <c r="P963"/>
  <c r="O964"/>
  <c r="P964"/>
  <c r="O965"/>
  <c r="P965"/>
  <c r="O966"/>
  <c r="O967"/>
  <c r="P967"/>
  <c r="O968"/>
  <c r="P968"/>
  <c r="O969"/>
  <c r="P969"/>
  <c r="O970"/>
  <c r="O971"/>
  <c r="P971"/>
  <c r="O972"/>
  <c r="P972"/>
  <c r="O973"/>
  <c r="P973"/>
  <c r="O974"/>
  <c r="O975"/>
  <c r="P975"/>
  <c r="O5"/>
  <c r="P627"/>
  <c r="P675"/>
  <c r="P715"/>
  <c r="P755"/>
  <c r="P803"/>
  <c r="P974"/>
  <c r="P970"/>
  <c r="P966"/>
  <c r="P962"/>
  <c r="P958"/>
  <c r="P954"/>
  <c r="P950"/>
  <c r="P948"/>
  <c r="P946"/>
  <c r="P942"/>
  <c r="P938"/>
  <c r="P934"/>
  <c r="P932"/>
  <c r="P930"/>
  <c r="P928"/>
  <c r="P926"/>
  <c r="P922"/>
  <c r="P920"/>
  <c r="P918"/>
  <c r="P916"/>
  <c r="P914"/>
  <c r="P912"/>
  <c r="P910"/>
  <c r="P906"/>
  <c r="P902"/>
  <c r="P898"/>
  <c r="P896"/>
  <c r="P894"/>
  <c r="P892"/>
  <c r="P890"/>
  <c r="P889"/>
  <c r="P886"/>
  <c r="P884"/>
  <c r="P882"/>
  <c r="P881"/>
  <c r="P880"/>
  <c r="P878"/>
  <c r="P876"/>
  <c r="P874"/>
  <c r="P870"/>
  <c r="P868"/>
  <c r="P866"/>
  <c r="P865"/>
  <c r="P864"/>
  <c r="P862"/>
  <c r="P860"/>
  <c r="P858"/>
  <c r="P856"/>
  <c r="P854"/>
  <c r="P852"/>
  <c r="P850"/>
  <c r="P849"/>
  <c r="P848"/>
  <c r="P846"/>
  <c r="P844"/>
  <c r="P842"/>
  <c r="P840"/>
  <c r="P838"/>
  <c r="P836"/>
  <c r="P834"/>
  <c r="P833"/>
  <c r="P832"/>
  <c r="P830"/>
  <c r="P828"/>
  <c r="P826"/>
  <c r="P824"/>
  <c r="P822"/>
  <c r="P820"/>
  <c r="P818"/>
  <c r="P817"/>
  <c r="P816"/>
  <c r="P814"/>
  <c r="P812"/>
  <c r="P810"/>
  <c r="P808"/>
  <c r="P806"/>
  <c r="P804"/>
  <c r="P802"/>
  <c r="P801"/>
  <c r="P800"/>
  <c r="P798"/>
  <c r="P796"/>
  <c r="P794"/>
  <c r="P792"/>
  <c r="P790"/>
  <c r="P788"/>
  <c r="P786"/>
  <c r="P785"/>
  <c r="P784"/>
  <c r="P782"/>
  <c r="P780"/>
  <c r="P778"/>
  <c r="P776"/>
  <c r="P774"/>
  <c r="P772"/>
  <c r="P770"/>
  <c r="P769"/>
  <c r="P768"/>
  <c r="P766"/>
  <c r="P764"/>
  <c r="P762"/>
  <c r="P761"/>
  <c r="P760"/>
  <c r="P758"/>
  <c r="P757"/>
  <c r="P756"/>
  <c r="P754"/>
  <c r="P753"/>
  <c r="P752"/>
  <c r="P750"/>
  <c r="P749"/>
  <c r="P748"/>
  <c r="P746"/>
  <c r="P745"/>
  <c r="P744"/>
  <c r="P742"/>
  <c r="P741"/>
  <c r="P740"/>
  <c r="P738"/>
  <c r="P737"/>
  <c r="P736"/>
  <c r="P734"/>
  <c r="P733"/>
  <c r="P732"/>
  <c r="P730"/>
  <c r="P729"/>
  <c r="P728"/>
  <c r="P726"/>
  <c r="P725"/>
  <c r="P724"/>
  <c r="P722"/>
  <c r="P721"/>
  <c r="P720"/>
  <c r="P718"/>
  <c r="P717"/>
  <c r="P716"/>
  <c r="P714"/>
  <c r="P713"/>
  <c r="P712"/>
  <c r="P710"/>
  <c r="P709"/>
  <c r="P708"/>
  <c r="P706"/>
  <c r="P705"/>
  <c r="P704"/>
  <c r="P702"/>
  <c r="P701"/>
  <c r="P700"/>
  <c r="P698"/>
  <c r="P697"/>
  <c r="P696"/>
  <c r="P694"/>
  <c r="P693"/>
  <c r="P692"/>
  <c r="P690"/>
  <c r="P689"/>
  <c r="P688"/>
  <c r="P686"/>
  <c r="P685"/>
  <c r="P684"/>
  <c r="P682"/>
  <c r="P681"/>
  <c r="P680"/>
  <c r="P678"/>
  <c r="P677"/>
  <c r="P676"/>
  <c r="P674"/>
  <c r="P673"/>
  <c r="P672"/>
  <c r="P670"/>
  <c r="P669"/>
  <c r="P668"/>
  <c r="P666"/>
  <c r="P665"/>
  <c r="P664"/>
  <c r="P662"/>
  <c r="P661"/>
  <c r="P660"/>
  <c r="P658"/>
  <c r="P657"/>
  <c r="P656"/>
  <c r="P654"/>
  <c r="P653"/>
  <c r="P652"/>
  <c r="P650"/>
  <c r="P649"/>
  <c r="P648"/>
  <c r="P646"/>
  <c r="P645"/>
  <c r="P644"/>
  <c r="P642"/>
  <c r="P641"/>
  <c r="P640"/>
  <c r="P638"/>
  <c r="P637"/>
  <c r="P636"/>
  <c r="P634"/>
  <c r="P633"/>
  <c r="P632"/>
  <c r="P630"/>
  <c r="P629"/>
  <c r="P628"/>
  <c r="P626"/>
  <c r="P625"/>
  <c r="P624"/>
  <c r="P622"/>
  <c r="P621"/>
  <c r="P620"/>
  <c r="P619"/>
  <c r="P618"/>
  <c r="P617"/>
  <c r="P616"/>
  <c r="P615"/>
  <c r="P614"/>
  <c r="P613"/>
  <c r="P612"/>
  <c r="P611"/>
  <c r="P610"/>
  <c r="P609"/>
  <c r="P608"/>
  <c r="P607"/>
  <c r="P606"/>
  <c r="P605"/>
  <c r="P604"/>
  <c r="P603"/>
  <c r="P602"/>
  <c r="P601"/>
  <c r="P600"/>
  <c r="P599"/>
  <c r="P598"/>
  <c r="P597"/>
  <c r="P596"/>
  <c r="P595"/>
  <c r="P594"/>
  <c r="P593"/>
  <c r="P592"/>
  <c r="P591"/>
  <c r="P590"/>
  <c r="P589"/>
  <c r="P588"/>
  <c r="P587"/>
  <c r="P586"/>
  <c r="P585"/>
  <c r="P584"/>
  <c r="P583"/>
  <c r="P582"/>
  <c r="P581"/>
  <c r="P580"/>
  <c r="P579"/>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P529"/>
  <c r="P528"/>
  <c r="P527"/>
  <c r="P526"/>
  <c r="P525"/>
  <c r="P524"/>
  <c r="P523"/>
  <c r="P522"/>
  <c r="P521"/>
  <c r="P520"/>
  <c r="P519"/>
  <c r="P518"/>
  <c r="P517"/>
  <c r="P516"/>
  <c r="P515"/>
  <c r="P514"/>
  <c r="P513"/>
  <c r="P512"/>
  <c r="P511"/>
  <c r="P510"/>
  <c r="P509"/>
  <c r="P508"/>
  <c r="P507"/>
  <c r="P506"/>
  <c r="P505"/>
  <c r="P504"/>
  <c r="P503"/>
  <c r="P502"/>
  <c r="P501"/>
  <c r="P500"/>
  <c r="P499"/>
  <c r="P498"/>
  <c r="P497"/>
  <c r="P496"/>
  <c r="P495"/>
  <c r="P494"/>
  <c r="P493"/>
  <c r="P492"/>
  <c r="P491"/>
  <c r="P490"/>
  <c r="P489"/>
  <c r="P488"/>
  <c r="P487"/>
  <c r="P486"/>
  <c r="P485"/>
  <c r="P484"/>
  <c r="P483"/>
  <c r="P482"/>
  <c r="P481"/>
  <c r="P480"/>
  <c r="P479"/>
  <c r="P478"/>
  <c r="P477"/>
  <c r="P476"/>
  <c r="P475"/>
  <c r="P474"/>
  <c r="P473"/>
  <c r="P472"/>
  <c r="P471"/>
  <c r="P470"/>
  <c r="P469"/>
  <c r="P468"/>
  <c r="P467"/>
  <c r="P466"/>
  <c r="P465"/>
  <c r="P464"/>
  <c r="P463"/>
  <c r="P462"/>
  <c r="P461"/>
  <c r="P460"/>
  <c r="P459"/>
  <c r="P458"/>
  <c r="P457"/>
  <c r="P456"/>
  <c r="P455"/>
  <c r="P454"/>
  <c r="P453"/>
  <c r="P452"/>
  <c r="P451"/>
  <c r="P450"/>
  <c r="P449"/>
  <c r="P448"/>
  <c r="P447"/>
  <c r="P446"/>
  <c r="P445"/>
  <c r="P444"/>
  <c r="P443"/>
  <c r="P442"/>
  <c r="P441"/>
  <c r="P440"/>
  <c r="P439"/>
  <c r="P438"/>
  <c r="P437"/>
  <c r="P436"/>
  <c r="P435"/>
  <c r="P434"/>
  <c r="P433"/>
  <c r="P432"/>
  <c r="P431"/>
  <c r="P430"/>
  <c r="P429"/>
  <c r="P428"/>
  <c r="P427"/>
  <c r="P426"/>
  <c r="P425"/>
  <c r="P424"/>
  <c r="P423"/>
  <c r="P422"/>
  <c r="P421"/>
  <c r="P420"/>
  <c r="P419"/>
  <c r="P418"/>
  <c r="P417"/>
  <c r="P416"/>
  <c r="P415"/>
  <c r="P414"/>
  <c r="P413"/>
  <c r="P412"/>
  <c r="P411"/>
  <c r="P410"/>
  <c r="P409"/>
  <c r="P408"/>
  <c r="P407"/>
  <c r="P406"/>
  <c r="P405"/>
  <c r="P404"/>
  <c r="P403"/>
  <c r="P402"/>
  <c r="P401"/>
  <c r="P400"/>
  <c r="P399"/>
  <c r="P398"/>
  <c r="P397"/>
  <c r="P396"/>
  <c r="P395"/>
  <c r="P394"/>
  <c r="P393"/>
  <c r="P392"/>
  <c r="P391"/>
  <c r="P390"/>
  <c r="P389"/>
  <c r="P388"/>
  <c r="P387"/>
  <c r="P386"/>
  <c r="P385"/>
  <c r="P384"/>
  <c r="P383"/>
  <c r="P382"/>
  <c r="P381"/>
  <c r="P380"/>
  <c r="P379"/>
  <c r="P378"/>
  <c r="P377"/>
  <c r="P376"/>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7"/>
  <c r="P256"/>
  <c r="P255"/>
  <c r="P254"/>
  <c r="P253"/>
  <c r="P252"/>
  <c r="P251"/>
  <c r="P250"/>
  <c r="P249"/>
  <c r="P248"/>
  <c r="P247"/>
  <c r="P246"/>
  <c r="P245"/>
  <c r="P244"/>
  <c r="P243"/>
  <c r="P242"/>
  <c r="P241"/>
  <c r="P240"/>
  <c r="P239"/>
  <c r="P238"/>
  <c r="P237"/>
  <c r="P236"/>
  <c r="P235"/>
  <c r="P234"/>
  <c r="P233"/>
  <c r="P232"/>
  <c r="P231"/>
  <c r="P230"/>
  <c r="P229"/>
  <c r="P228"/>
  <c r="P227"/>
  <c r="P226"/>
  <c r="P225"/>
  <c r="P224"/>
  <c r="P223"/>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4"/>
  <c r="N4"/>
  <c r="E976"/>
  <c r="F976"/>
  <c r="G976"/>
  <c r="H976"/>
  <c r="I976"/>
  <c r="J976"/>
  <c r="D976"/>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M29"/>
  <c r="N29"/>
  <c r="M30"/>
  <c r="N30"/>
  <c r="M31"/>
  <c r="N31"/>
  <c r="M32"/>
  <c r="N32"/>
  <c r="M33"/>
  <c r="N33"/>
  <c r="M34"/>
  <c r="N34"/>
  <c r="M35"/>
  <c r="N35"/>
  <c r="M36"/>
  <c r="N36"/>
  <c r="M37"/>
  <c r="N37"/>
  <c r="M38"/>
  <c r="N38"/>
  <c r="M39"/>
  <c r="N39"/>
  <c r="M40"/>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65"/>
  <c r="N65"/>
  <c r="M66"/>
  <c r="N66"/>
  <c r="M67"/>
  <c r="N67"/>
  <c r="M68"/>
  <c r="N68"/>
  <c r="M69"/>
  <c r="N69"/>
  <c r="M70"/>
  <c r="N70"/>
  <c r="M71"/>
  <c r="N71"/>
  <c r="M72"/>
  <c r="N72"/>
  <c r="M73"/>
  <c r="N73"/>
  <c r="M74"/>
  <c r="N74"/>
  <c r="M75"/>
  <c r="N75"/>
  <c r="M76"/>
  <c r="N76"/>
  <c r="M77"/>
  <c r="N77"/>
  <c r="M78"/>
  <c r="N78"/>
  <c r="M79"/>
  <c r="N79"/>
  <c r="M80"/>
  <c r="N80"/>
  <c r="M81"/>
  <c r="N81"/>
  <c r="M82"/>
  <c r="N82"/>
  <c r="M83"/>
  <c r="N83"/>
  <c r="M84"/>
  <c r="N84"/>
  <c r="M85"/>
  <c r="N85"/>
  <c r="M86"/>
  <c r="N86"/>
  <c r="M87"/>
  <c r="N87"/>
  <c r="M88"/>
  <c r="N88"/>
  <c r="M89"/>
  <c r="N89"/>
  <c r="M90"/>
  <c r="N90"/>
  <c r="M91"/>
  <c r="N91"/>
  <c r="M92"/>
  <c r="N92"/>
  <c r="M93"/>
  <c r="N93"/>
  <c r="M94"/>
  <c r="N94"/>
  <c r="M95"/>
  <c r="N95"/>
  <c r="M96"/>
  <c r="N96"/>
  <c r="M97"/>
  <c r="N97"/>
  <c r="M98"/>
  <c r="N98"/>
  <c r="M99"/>
  <c r="N99"/>
  <c r="M100"/>
  <c r="N100"/>
  <c r="M101"/>
  <c r="N101"/>
  <c r="M102"/>
  <c r="N102"/>
  <c r="M103"/>
  <c r="N103"/>
  <c r="M104"/>
  <c r="N104"/>
  <c r="M105"/>
  <c r="N105"/>
  <c r="M106"/>
  <c r="N106"/>
  <c r="M107"/>
  <c r="N107"/>
  <c r="M108"/>
  <c r="N108"/>
  <c r="M109"/>
  <c r="N109"/>
  <c r="M110"/>
  <c r="N110"/>
  <c r="M111"/>
  <c r="N111"/>
  <c r="M112"/>
  <c r="N112"/>
  <c r="M113"/>
  <c r="N113"/>
  <c r="M114"/>
  <c r="N114"/>
  <c r="M115"/>
  <c r="N115"/>
  <c r="M116"/>
  <c r="N116"/>
  <c r="M117"/>
  <c r="N117"/>
  <c r="M118"/>
  <c r="N118"/>
  <c r="M119"/>
  <c r="N119"/>
  <c r="M120"/>
  <c r="N120"/>
  <c r="M121"/>
  <c r="N121"/>
  <c r="M122"/>
  <c r="N122"/>
  <c r="M123"/>
  <c r="N123"/>
  <c r="M124"/>
  <c r="N124"/>
  <c r="M125"/>
  <c r="N125"/>
  <c r="M126"/>
  <c r="N126"/>
  <c r="M127"/>
  <c r="N127"/>
  <c r="M128"/>
  <c r="N128"/>
  <c r="M129"/>
  <c r="N129"/>
  <c r="M130"/>
  <c r="N130"/>
  <c r="M131"/>
  <c r="N131"/>
  <c r="M132"/>
  <c r="N132"/>
  <c r="M133"/>
  <c r="N133"/>
  <c r="M134"/>
  <c r="N134"/>
  <c r="M135"/>
  <c r="N135"/>
  <c r="M136"/>
  <c r="N136"/>
  <c r="M137"/>
  <c r="N137"/>
  <c r="M138"/>
  <c r="N138"/>
  <c r="M139"/>
  <c r="N139"/>
  <c r="M140"/>
  <c r="N140"/>
  <c r="M141"/>
  <c r="N141"/>
  <c r="M142"/>
  <c r="N142"/>
  <c r="M143"/>
  <c r="N143"/>
  <c r="M144"/>
  <c r="N144"/>
  <c r="M145"/>
  <c r="N145"/>
  <c r="M146"/>
  <c r="N146"/>
  <c r="M147"/>
  <c r="N147"/>
  <c r="M148"/>
  <c r="N148"/>
  <c r="M149"/>
  <c r="N149"/>
  <c r="M150"/>
  <c r="N150"/>
  <c r="M151"/>
  <c r="N151"/>
  <c r="M152"/>
  <c r="N152"/>
  <c r="M153"/>
  <c r="N153"/>
  <c r="M154"/>
  <c r="N154"/>
  <c r="M155"/>
  <c r="N155"/>
  <c r="M156"/>
  <c r="N156"/>
  <c r="M157"/>
  <c r="N157"/>
  <c r="M158"/>
  <c r="N158"/>
  <c r="M159"/>
  <c r="N159"/>
  <c r="M160"/>
  <c r="N160"/>
  <c r="M161"/>
  <c r="N161"/>
  <c r="M162"/>
  <c r="N162"/>
  <c r="M163"/>
  <c r="N163"/>
  <c r="M164"/>
  <c r="N164"/>
  <c r="M165"/>
  <c r="N165"/>
  <c r="M166"/>
  <c r="N166"/>
  <c r="M167"/>
  <c r="N167"/>
  <c r="M168"/>
  <c r="N168"/>
  <c r="M169"/>
  <c r="N169"/>
  <c r="M170"/>
  <c r="N170"/>
  <c r="M171"/>
  <c r="N171"/>
  <c r="M172"/>
  <c r="N172"/>
  <c r="M173"/>
  <c r="N173"/>
  <c r="M174"/>
  <c r="N174"/>
  <c r="M175"/>
  <c r="N175"/>
  <c r="M176"/>
  <c r="N176"/>
  <c r="M177"/>
  <c r="N177"/>
  <c r="M178"/>
  <c r="N178"/>
  <c r="M179"/>
  <c r="N179"/>
  <c r="M180"/>
  <c r="N180"/>
  <c r="M181"/>
  <c r="N181"/>
  <c r="M182"/>
  <c r="N182"/>
  <c r="M183"/>
  <c r="N183"/>
  <c r="M184"/>
  <c r="N184"/>
  <c r="M185"/>
  <c r="N185"/>
  <c r="M186"/>
  <c r="N186"/>
  <c r="M187"/>
  <c r="N187"/>
  <c r="M188"/>
  <c r="N188"/>
  <c r="M189"/>
  <c r="N189"/>
  <c r="M190"/>
  <c r="N190"/>
  <c r="M191"/>
  <c r="N191"/>
  <c r="M192"/>
  <c r="N192"/>
  <c r="M193"/>
  <c r="N193"/>
  <c r="M194"/>
  <c r="N194"/>
  <c r="M195"/>
  <c r="N195"/>
  <c r="M196"/>
  <c r="N196"/>
  <c r="M197"/>
  <c r="N197"/>
  <c r="M198"/>
  <c r="N198"/>
  <c r="M199"/>
  <c r="N199"/>
  <c r="M200"/>
  <c r="N200"/>
  <c r="M201"/>
  <c r="N201"/>
  <c r="M202"/>
  <c r="N202"/>
  <c r="M203"/>
  <c r="N203"/>
  <c r="M204"/>
  <c r="N204"/>
  <c r="M205"/>
  <c r="N205"/>
  <c r="M206"/>
  <c r="N206"/>
  <c r="M207"/>
  <c r="N207"/>
  <c r="M208"/>
  <c r="N208"/>
  <c r="M209"/>
  <c r="N209"/>
  <c r="M210"/>
  <c r="N210"/>
  <c r="M211"/>
  <c r="N211"/>
  <c r="M212"/>
  <c r="N212"/>
  <c r="M213"/>
  <c r="N213"/>
  <c r="M214"/>
  <c r="N214"/>
  <c r="M215"/>
  <c r="N215"/>
  <c r="M216"/>
  <c r="N216"/>
  <c r="M217"/>
  <c r="N217"/>
  <c r="M218"/>
  <c r="N218"/>
  <c r="M219"/>
  <c r="N219"/>
  <c r="M220"/>
  <c r="N220"/>
  <c r="M221"/>
  <c r="N221"/>
  <c r="M222"/>
  <c r="N222"/>
  <c r="M223"/>
  <c r="N223"/>
  <c r="M224"/>
  <c r="N224"/>
  <c r="M225"/>
  <c r="N225"/>
  <c r="M226"/>
  <c r="N226"/>
  <c r="M227"/>
  <c r="N227"/>
  <c r="M228"/>
  <c r="N228"/>
  <c r="M229"/>
  <c r="N229"/>
  <c r="M230"/>
  <c r="N230"/>
  <c r="M231"/>
  <c r="N231"/>
  <c r="M232"/>
  <c r="N232"/>
  <c r="M233"/>
  <c r="N233"/>
  <c r="M234"/>
  <c r="N234"/>
  <c r="M235"/>
  <c r="N235"/>
  <c r="M236"/>
  <c r="N236"/>
  <c r="M237"/>
  <c r="N237"/>
  <c r="M238"/>
  <c r="N238"/>
  <c r="M239"/>
  <c r="N239"/>
  <c r="M240"/>
  <c r="N240"/>
  <c r="M241"/>
  <c r="N241"/>
  <c r="M242"/>
  <c r="N242"/>
  <c r="M243"/>
  <c r="N243"/>
  <c r="M244"/>
  <c r="N244"/>
  <c r="M245"/>
  <c r="N245"/>
  <c r="M246"/>
  <c r="N246"/>
  <c r="M247"/>
  <c r="N247"/>
  <c r="M248"/>
  <c r="N248"/>
  <c r="M249"/>
  <c r="N249"/>
  <c r="M250"/>
  <c r="N250"/>
  <c r="M251"/>
  <c r="N251"/>
  <c r="M252"/>
  <c r="N252"/>
  <c r="M253"/>
  <c r="N253"/>
  <c r="M254"/>
  <c r="N254"/>
  <c r="M255"/>
  <c r="N255"/>
  <c r="M256"/>
  <c r="N256"/>
  <c r="M257"/>
  <c r="N257"/>
  <c r="M258"/>
  <c r="N258"/>
  <c r="M259"/>
  <c r="N259"/>
  <c r="M260"/>
  <c r="N260"/>
  <c r="M261"/>
  <c r="N261"/>
  <c r="M262"/>
  <c r="N262"/>
  <c r="M263"/>
  <c r="N263"/>
  <c r="M264"/>
  <c r="N264"/>
  <c r="M265"/>
  <c r="N265"/>
  <c r="M266"/>
  <c r="N266"/>
  <c r="M267"/>
  <c r="N267"/>
  <c r="M268"/>
  <c r="N268"/>
  <c r="M269"/>
  <c r="N269"/>
  <c r="M270"/>
  <c r="N270"/>
  <c r="M271"/>
  <c r="N271"/>
  <c r="M272"/>
  <c r="N272"/>
  <c r="M273"/>
  <c r="N273"/>
  <c r="M274"/>
  <c r="N274"/>
  <c r="M275"/>
  <c r="N275"/>
  <c r="M276"/>
  <c r="N276"/>
  <c r="M277"/>
  <c r="N277"/>
  <c r="M278"/>
  <c r="N278"/>
  <c r="M279"/>
  <c r="N279"/>
  <c r="M280"/>
  <c r="N280"/>
  <c r="M281"/>
  <c r="N281"/>
  <c r="M282"/>
  <c r="N282"/>
  <c r="M283"/>
  <c r="N283"/>
  <c r="M284"/>
  <c r="N284"/>
  <c r="M285"/>
  <c r="N285"/>
  <c r="M286"/>
  <c r="N286"/>
  <c r="M287"/>
  <c r="N287"/>
  <c r="M288"/>
  <c r="N288"/>
  <c r="M289"/>
  <c r="N289"/>
  <c r="M290"/>
  <c r="N290"/>
  <c r="M291"/>
  <c r="N291"/>
  <c r="M292"/>
  <c r="N292"/>
  <c r="M293"/>
  <c r="N293"/>
  <c r="M294"/>
  <c r="N294"/>
  <c r="M295"/>
  <c r="N295"/>
  <c r="M296"/>
  <c r="N296"/>
  <c r="M297"/>
  <c r="N297"/>
  <c r="M298"/>
  <c r="N298"/>
  <c r="M299"/>
  <c r="N299"/>
  <c r="M300"/>
  <c r="N300"/>
  <c r="M301"/>
  <c r="N301"/>
  <c r="M302"/>
  <c r="N302"/>
  <c r="M303"/>
  <c r="N303"/>
  <c r="M304"/>
  <c r="N304"/>
  <c r="M305"/>
  <c r="N305"/>
  <c r="M306"/>
  <c r="N306"/>
  <c r="M307"/>
  <c r="N307"/>
  <c r="M308"/>
  <c r="N308"/>
  <c r="M309"/>
  <c r="N309"/>
  <c r="M310"/>
  <c r="N310"/>
  <c r="M311"/>
  <c r="N311"/>
  <c r="M312"/>
  <c r="N312"/>
  <c r="M313"/>
  <c r="N313"/>
  <c r="M314"/>
  <c r="N314"/>
  <c r="M315"/>
  <c r="N315"/>
  <c r="M316"/>
  <c r="N316"/>
  <c r="M317"/>
  <c r="N317"/>
  <c r="M318"/>
  <c r="N318"/>
  <c r="M319"/>
  <c r="N319"/>
  <c r="M320"/>
  <c r="N320"/>
  <c r="M321"/>
  <c r="N321"/>
  <c r="M322"/>
  <c r="N322"/>
  <c r="M323"/>
  <c r="N323"/>
  <c r="M324"/>
  <c r="N324"/>
  <c r="M325"/>
  <c r="N325"/>
  <c r="M326"/>
  <c r="N326"/>
  <c r="M327"/>
  <c r="N327"/>
  <c r="M328"/>
  <c r="N328"/>
  <c r="M329"/>
  <c r="N329"/>
  <c r="M330"/>
  <c r="N330"/>
  <c r="M331"/>
  <c r="N331"/>
  <c r="M332"/>
  <c r="N332"/>
  <c r="M333"/>
  <c r="N333"/>
  <c r="M334"/>
  <c r="N334"/>
  <c r="M335"/>
  <c r="N335"/>
  <c r="M336"/>
  <c r="N336"/>
  <c r="M337"/>
  <c r="N337"/>
  <c r="M338"/>
  <c r="N338"/>
  <c r="M339"/>
  <c r="N339"/>
  <c r="M340"/>
  <c r="N340"/>
  <c r="M341"/>
  <c r="N341"/>
  <c r="M342"/>
  <c r="N342"/>
  <c r="M343"/>
  <c r="N343"/>
  <c r="M344"/>
  <c r="N344"/>
  <c r="M345"/>
  <c r="N345"/>
  <c r="M346"/>
  <c r="N346"/>
  <c r="M347"/>
  <c r="N347"/>
  <c r="M348"/>
  <c r="N348"/>
  <c r="M349"/>
  <c r="N349"/>
  <c r="M350"/>
  <c r="N350"/>
  <c r="M351"/>
  <c r="N351"/>
  <c r="M352"/>
  <c r="N352"/>
  <c r="M353"/>
  <c r="N353"/>
  <c r="M354"/>
  <c r="N354"/>
  <c r="M355"/>
  <c r="N355"/>
  <c r="M356"/>
  <c r="N356"/>
  <c r="M357"/>
  <c r="N357"/>
  <c r="M358"/>
  <c r="N358"/>
  <c r="M359"/>
  <c r="N359"/>
  <c r="M360"/>
  <c r="N360"/>
  <c r="M361"/>
  <c r="N361"/>
  <c r="M362"/>
  <c r="N362"/>
  <c r="M363"/>
  <c r="N363"/>
  <c r="M364"/>
  <c r="N364"/>
  <c r="M365"/>
  <c r="N365"/>
  <c r="M366"/>
  <c r="N366"/>
  <c r="M367"/>
  <c r="N367"/>
  <c r="M368"/>
  <c r="N368"/>
  <c r="M369"/>
  <c r="N369"/>
  <c r="M370"/>
  <c r="N370"/>
  <c r="M371"/>
  <c r="N371"/>
  <c r="M372"/>
  <c r="N372"/>
  <c r="M373"/>
  <c r="N373"/>
  <c r="M374"/>
  <c r="N374"/>
  <c r="M375"/>
  <c r="N375"/>
  <c r="M376"/>
  <c r="N376"/>
  <c r="M377"/>
  <c r="N377"/>
  <c r="M378"/>
  <c r="N378"/>
  <c r="M379"/>
  <c r="N379"/>
  <c r="M380"/>
  <c r="N380"/>
  <c r="M381"/>
  <c r="N381"/>
  <c r="M382"/>
  <c r="N382"/>
  <c r="M383"/>
  <c r="N383"/>
  <c r="M384"/>
  <c r="N384"/>
  <c r="M385"/>
  <c r="N385"/>
  <c r="M386"/>
  <c r="N386"/>
  <c r="M387"/>
  <c r="N387"/>
  <c r="M388"/>
  <c r="N388"/>
  <c r="M389"/>
  <c r="N389"/>
  <c r="M390"/>
  <c r="N390"/>
  <c r="M391"/>
  <c r="N391"/>
  <c r="M392"/>
  <c r="N392"/>
  <c r="M393"/>
  <c r="N393"/>
  <c r="M394"/>
  <c r="N394"/>
  <c r="M395"/>
  <c r="N395"/>
  <c r="M396"/>
  <c r="N396"/>
  <c r="M397"/>
  <c r="N397"/>
  <c r="M398"/>
  <c r="N398"/>
  <c r="M399"/>
  <c r="N399"/>
  <c r="M400"/>
  <c r="N400"/>
  <c r="M401"/>
  <c r="N401"/>
  <c r="M402"/>
  <c r="N402"/>
  <c r="M403"/>
  <c r="N403"/>
  <c r="M404"/>
  <c r="N404"/>
  <c r="M405"/>
  <c r="N405"/>
  <c r="M406"/>
  <c r="N406"/>
  <c r="M407"/>
  <c r="N407"/>
  <c r="M408"/>
  <c r="N408"/>
  <c r="M409"/>
  <c r="N409"/>
  <c r="M410"/>
  <c r="N410"/>
  <c r="M411"/>
  <c r="N411"/>
  <c r="M412"/>
  <c r="N412"/>
  <c r="M413"/>
  <c r="N413"/>
  <c r="M414"/>
  <c r="N414"/>
  <c r="M415"/>
  <c r="N415"/>
  <c r="M416"/>
  <c r="N416"/>
  <c r="M417"/>
  <c r="N417"/>
  <c r="M418"/>
  <c r="N418"/>
  <c r="M419"/>
  <c r="N419"/>
  <c r="M420"/>
  <c r="N420"/>
  <c r="M421"/>
  <c r="N421"/>
  <c r="M422"/>
  <c r="N422"/>
  <c r="M423"/>
  <c r="N423"/>
  <c r="M424"/>
  <c r="N424"/>
  <c r="M425"/>
  <c r="N425"/>
  <c r="M426"/>
  <c r="N426"/>
  <c r="M427"/>
  <c r="N427"/>
  <c r="M428"/>
  <c r="N428"/>
  <c r="M429"/>
  <c r="N429"/>
  <c r="M430"/>
  <c r="N430"/>
  <c r="M431"/>
  <c r="N431"/>
  <c r="M432"/>
  <c r="N432"/>
  <c r="M433"/>
  <c r="N433"/>
  <c r="M434"/>
  <c r="N434"/>
  <c r="M435"/>
  <c r="N435"/>
  <c r="M436"/>
  <c r="N436"/>
  <c r="M437"/>
  <c r="N437"/>
  <c r="M438"/>
  <c r="N438"/>
  <c r="M439"/>
  <c r="N439"/>
  <c r="M440"/>
  <c r="N440"/>
  <c r="M441"/>
  <c r="N441"/>
  <c r="M442"/>
  <c r="N442"/>
  <c r="M443"/>
  <c r="N443"/>
  <c r="M444"/>
  <c r="N444"/>
  <c r="M445"/>
  <c r="N445"/>
  <c r="M446"/>
  <c r="N446"/>
  <c r="M447"/>
  <c r="N447"/>
  <c r="M448"/>
  <c r="N448"/>
  <c r="M449"/>
  <c r="N449"/>
  <c r="M450"/>
  <c r="N450"/>
  <c r="M451"/>
  <c r="N451"/>
  <c r="M452"/>
  <c r="N452"/>
  <c r="M453"/>
  <c r="N453"/>
  <c r="M454"/>
  <c r="N454"/>
  <c r="M455"/>
  <c r="N455"/>
  <c r="M456"/>
  <c r="N456"/>
  <c r="M457"/>
  <c r="N457"/>
  <c r="M458"/>
  <c r="N458"/>
  <c r="M459"/>
  <c r="N459"/>
  <c r="M460"/>
  <c r="N460"/>
  <c r="M461"/>
  <c r="N461"/>
  <c r="M462"/>
  <c r="N462"/>
  <c r="M463"/>
  <c r="N463"/>
  <c r="M464"/>
  <c r="N464"/>
  <c r="M465"/>
  <c r="N465"/>
  <c r="M466"/>
  <c r="N466"/>
  <c r="M467"/>
  <c r="N467"/>
  <c r="M468"/>
  <c r="N468"/>
  <c r="M469"/>
  <c r="N469"/>
  <c r="M470"/>
  <c r="N470"/>
  <c r="M471"/>
  <c r="N471"/>
  <c r="M472"/>
  <c r="N472"/>
  <c r="M473"/>
  <c r="N473"/>
  <c r="M474"/>
  <c r="N474"/>
  <c r="M475"/>
  <c r="N475"/>
  <c r="M476"/>
  <c r="N476"/>
  <c r="M477"/>
  <c r="N477"/>
  <c r="M478"/>
  <c r="N478"/>
  <c r="M479"/>
  <c r="N479"/>
  <c r="M480"/>
  <c r="N480"/>
  <c r="M481"/>
  <c r="N481"/>
  <c r="M482"/>
  <c r="N482"/>
  <c r="M483"/>
  <c r="N483"/>
  <c r="M484"/>
  <c r="N484"/>
  <c r="M485"/>
  <c r="N485"/>
  <c r="M486"/>
  <c r="N486"/>
  <c r="M487"/>
  <c r="N487"/>
  <c r="M488"/>
  <c r="N488"/>
  <c r="M489"/>
  <c r="N489"/>
  <c r="M490"/>
  <c r="N490"/>
  <c r="M491"/>
  <c r="N491"/>
  <c r="M492"/>
  <c r="N492"/>
  <c r="M493"/>
  <c r="N493"/>
  <c r="M494"/>
  <c r="N494"/>
  <c r="M495"/>
  <c r="N495"/>
  <c r="M496"/>
  <c r="N496"/>
  <c r="M497"/>
  <c r="N497"/>
  <c r="M498"/>
  <c r="N498"/>
  <c r="M499"/>
  <c r="N499"/>
  <c r="M500"/>
  <c r="N500"/>
  <c r="M501"/>
  <c r="N501"/>
  <c r="M502"/>
  <c r="N502"/>
  <c r="M503"/>
  <c r="N503"/>
  <c r="M504"/>
  <c r="N504"/>
  <c r="M505"/>
  <c r="N505"/>
  <c r="M506"/>
  <c r="N506"/>
  <c r="M507"/>
  <c r="N507"/>
  <c r="M508"/>
  <c r="N508"/>
  <c r="M509"/>
  <c r="N509"/>
  <c r="M510"/>
  <c r="N510"/>
  <c r="M511"/>
  <c r="N511"/>
  <c r="M512"/>
  <c r="N512"/>
  <c r="M513"/>
  <c r="N513"/>
  <c r="M514"/>
  <c r="N514"/>
  <c r="M515"/>
  <c r="N515"/>
  <c r="M516"/>
  <c r="N516"/>
  <c r="M517"/>
  <c r="N517"/>
  <c r="M518"/>
  <c r="N518"/>
  <c r="M519"/>
  <c r="N519"/>
  <c r="M520"/>
  <c r="N520"/>
  <c r="M521"/>
  <c r="N521"/>
  <c r="M522"/>
  <c r="N522"/>
  <c r="M523"/>
  <c r="N523"/>
  <c r="M524"/>
  <c r="N524"/>
  <c r="M525"/>
  <c r="N525"/>
  <c r="M526"/>
  <c r="N526"/>
  <c r="M527"/>
  <c r="N527"/>
  <c r="M528"/>
  <c r="N528"/>
  <c r="M529"/>
  <c r="N529"/>
  <c r="M530"/>
  <c r="N530"/>
  <c r="M531"/>
  <c r="N531"/>
  <c r="M532"/>
  <c r="N532"/>
  <c r="M533"/>
  <c r="N533"/>
  <c r="M534"/>
  <c r="N534"/>
  <c r="M535"/>
  <c r="N535"/>
  <c r="M536"/>
  <c r="N536"/>
  <c r="M537"/>
  <c r="N537"/>
  <c r="M538"/>
  <c r="N538"/>
  <c r="M539"/>
  <c r="N539"/>
  <c r="M540"/>
  <c r="N540"/>
  <c r="M541"/>
  <c r="N541"/>
  <c r="M542"/>
  <c r="N542"/>
  <c r="M543"/>
  <c r="N543"/>
  <c r="M544"/>
  <c r="N544"/>
  <c r="M545"/>
  <c r="N545"/>
  <c r="M546"/>
  <c r="N546"/>
  <c r="M547"/>
  <c r="N547"/>
  <c r="M548"/>
  <c r="N548"/>
  <c r="M549"/>
  <c r="N549"/>
  <c r="M550"/>
  <c r="N550"/>
  <c r="M551"/>
  <c r="N551"/>
  <c r="M552"/>
  <c r="N552"/>
  <c r="M553"/>
  <c r="N553"/>
  <c r="M554"/>
  <c r="N554"/>
  <c r="M555"/>
  <c r="N555"/>
  <c r="M556"/>
  <c r="N556"/>
  <c r="M557"/>
  <c r="N557"/>
  <c r="M558"/>
  <c r="N558"/>
  <c r="M559"/>
  <c r="N559"/>
  <c r="M560"/>
  <c r="N560"/>
  <c r="M561"/>
  <c r="N561"/>
  <c r="M562"/>
  <c r="N562"/>
  <c r="M563"/>
  <c r="N563"/>
  <c r="M564"/>
  <c r="N564"/>
  <c r="M565"/>
  <c r="N565"/>
  <c r="M566"/>
  <c r="N566"/>
  <c r="M567"/>
  <c r="N567"/>
  <c r="M568"/>
  <c r="N568"/>
  <c r="M569"/>
  <c r="N569"/>
  <c r="M570"/>
  <c r="N570"/>
  <c r="M571"/>
  <c r="N571"/>
  <c r="M572"/>
  <c r="N572"/>
  <c r="M573"/>
  <c r="N573"/>
  <c r="M574"/>
  <c r="N574"/>
  <c r="M575"/>
  <c r="N575"/>
  <c r="M576"/>
  <c r="N576"/>
  <c r="M577"/>
  <c r="N577"/>
  <c r="M578"/>
  <c r="N578"/>
  <c r="M579"/>
  <c r="N579"/>
  <c r="M580"/>
  <c r="N580"/>
  <c r="M581"/>
  <c r="N581"/>
  <c r="M582"/>
  <c r="N582"/>
  <c r="M583"/>
  <c r="N583"/>
  <c r="M584"/>
  <c r="N584"/>
  <c r="M585"/>
  <c r="N585"/>
  <c r="M586"/>
  <c r="N586"/>
  <c r="M587"/>
  <c r="N587"/>
  <c r="M588"/>
  <c r="N588"/>
  <c r="M589"/>
  <c r="N589"/>
  <c r="M590"/>
  <c r="N590"/>
  <c r="M591"/>
  <c r="N591"/>
  <c r="M592"/>
  <c r="N592"/>
  <c r="M593"/>
  <c r="N593"/>
  <c r="M594"/>
  <c r="N594"/>
  <c r="M595"/>
  <c r="N595"/>
  <c r="M596"/>
  <c r="N596"/>
  <c r="M597"/>
  <c r="N597"/>
  <c r="M598"/>
  <c r="N598"/>
  <c r="M599"/>
  <c r="N599"/>
  <c r="M600"/>
  <c r="N600"/>
  <c r="M601"/>
  <c r="N601"/>
  <c r="M602"/>
  <c r="N602"/>
  <c r="M603"/>
  <c r="N603"/>
  <c r="M604"/>
  <c r="N604"/>
  <c r="M605"/>
  <c r="N605"/>
  <c r="M606"/>
  <c r="N606"/>
  <c r="M607"/>
  <c r="N607"/>
  <c r="M608"/>
  <c r="N608"/>
  <c r="M609"/>
  <c r="N609"/>
  <c r="M610"/>
  <c r="N610"/>
  <c r="M611"/>
  <c r="N611"/>
  <c r="M612"/>
  <c r="N612"/>
  <c r="M613"/>
  <c r="N613"/>
  <c r="M614"/>
  <c r="N614"/>
  <c r="M615"/>
  <c r="N615"/>
  <c r="M616"/>
  <c r="N616"/>
  <c r="M617"/>
  <c r="N617"/>
  <c r="M618"/>
  <c r="N618"/>
  <c r="M619"/>
  <c r="N619"/>
  <c r="M620"/>
  <c r="N620"/>
  <c r="M621"/>
  <c r="N621"/>
  <c r="M622"/>
  <c r="N622"/>
  <c r="M623"/>
  <c r="N623"/>
  <c r="M624"/>
  <c r="N624"/>
  <c r="M625"/>
  <c r="N625"/>
  <c r="M626"/>
  <c r="N626"/>
  <c r="M627"/>
  <c r="N627"/>
  <c r="M628"/>
  <c r="N628"/>
  <c r="M629"/>
  <c r="N629"/>
  <c r="M630"/>
  <c r="N630"/>
  <c r="M631"/>
  <c r="N631"/>
  <c r="M632"/>
  <c r="N632"/>
  <c r="M633"/>
  <c r="N633"/>
  <c r="M634"/>
  <c r="N634"/>
  <c r="M635"/>
  <c r="N635"/>
  <c r="M636"/>
  <c r="N636"/>
  <c r="M637"/>
  <c r="N637"/>
  <c r="M638"/>
  <c r="N638"/>
  <c r="M639"/>
  <c r="N639"/>
  <c r="M640"/>
  <c r="N640"/>
  <c r="M641"/>
  <c r="N641"/>
  <c r="M642"/>
  <c r="N642"/>
  <c r="M643"/>
  <c r="N643"/>
  <c r="M644"/>
  <c r="N644"/>
  <c r="M645"/>
  <c r="N645"/>
  <c r="M646"/>
  <c r="N646"/>
  <c r="M647"/>
  <c r="N647"/>
  <c r="M648"/>
  <c r="N648"/>
  <c r="M649"/>
  <c r="N649"/>
  <c r="M650"/>
  <c r="N650"/>
  <c r="M651"/>
  <c r="N651"/>
  <c r="M652"/>
  <c r="N652"/>
  <c r="M653"/>
  <c r="N653"/>
  <c r="M654"/>
  <c r="N654"/>
  <c r="M655"/>
  <c r="N655"/>
  <c r="M656"/>
  <c r="N656"/>
  <c r="M657"/>
  <c r="N657"/>
  <c r="M658"/>
  <c r="N658"/>
  <c r="M659"/>
  <c r="N659"/>
  <c r="M660"/>
  <c r="N660"/>
  <c r="M661"/>
  <c r="N661"/>
  <c r="M662"/>
  <c r="N662"/>
  <c r="M663"/>
  <c r="N663"/>
  <c r="M664"/>
  <c r="N664"/>
  <c r="M665"/>
  <c r="N665"/>
  <c r="M666"/>
  <c r="N666"/>
  <c r="M667"/>
  <c r="N667"/>
  <c r="M668"/>
  <c r="N668"/>
  <c r="M669"/>
  <c r="N669"/>
  <c r="M670"/>
  <c r="N670"/>
  <c r="M671"/>
  <c r="N671"/>
  <c r="M672"/>
  <c r="N672"/>
  <c r="M673"/>
  <c r="N673"/>
  <c r="M674"/>
  <c r="N674"/>
  <c r="M675"/>
  <c r="N675"/>
  <c r="M676"/>
  <c r="N676"/>
  <c r="M677"/>
  <c r="N677"/>
  <c r="M678"/>
  <c r="N678"/>
  <c r="M679"/>
  <c r="N679"/>
  <c r="M680"/>
  <c r="N680"/>
  <c r="M681"/>
  <c r="N681"/>
  <c r="M682"/>
  <c r="N682"/>
  <c r="M683"/>
  <c r="N683"/>
  <c r="M684"/>
  <c r="N684"/>
  <c r="M685"/>
  <c r="N685"/>
  <c r="M686"/>
  <c r="N686"/>
  <c r="M687"/>
  <c r="N687"/>
  <c r="M688"/>
  <c r="N688"/>
  <c r="M689"/>
  <c r="N689"/>
  <c r="M690"/>
  <c r="N690"/>
  <c r="M691"/>
  <c r="N691"/>
  <c r="M692"/>
  <c r="N692"/>
  <c r="M693"/>
  <c r="N693"/>
  <c r="M694"/>
  <c r="N694"/>
  <c r="M695"/>
  <c r="N695"/>
  <c r="M696"/>
  <c r="N696"/>
  <c r="M697"/>
  <c r="N697"/>
  <c r="M698"/>
  <c r="N698"/>
  <c r="M699"/>
  <c r="N699"/>
  <c r="M700"/>
  <c r="N700"/>
  <c r="M701"/>
  <c r="N701"/>
  <c r="M702"/>
  <c r="N702"/>
  <c r="M703"/>
  <c r="N703"/>
  <c r="M704"/>
  <c r="N704"/>
  <c r="M705"/>
  <c r="N705"/>
  <c r="M706"/>
  <c r="N706"/>
  <c r="M707"/>
  <c r="N707"/>
  <c r="M708"/>
  <c r="N708"/>
  <c r="M709"/>
  <c r="N709"/>
  <c r="M710"/>
  <c r="N710"/>
  <c r="M711"/>
  <c r="N711"/>
  <c r="M712"/>
  <c r="N712"/>
  <c r="M713"/>
  <c r="N713"/>
  <c r="M714"/>
  <c r="N714"/>
  <c r="M715"/>
  <c r="N715"/>
  <c r="M716"/>
  <c r="N716"/>
  <c r="M717"/>
  <c r="N717"/>
  <c r="M718"/>
  <c r="N718"/>
  <c r="M719"/>
  <c r="N719"/>
  <c r="M720"/>
  <c r="N720"/>
  <c r="M721"/>
  <c r="N721"/>
  <c r="M722"/>
  <c r="N722"/>
  <c r="M723"/>
  <c r="N723"/>
  <c r="M724"/>
  <c r="N724"/>
  <c r="M725"/>
  <c r="N725"/>
  <c r="M726"/>
  <c r="N726"/>
  <c r="M727"/>
  <c r="N727"/>
  <c r="M728"/>
  <c r="N728"/>
  <c r="M729"/>
  <c r="N729"/>
  <c r="M730"/>
  <c r="N730"/>
  <c r="M731"/>
  <c r="N731"/>
  <c r="M732"/>
  <c r="N732"/>
  <c r="M733"/>
  <c r="N733"/>
  <c r="M734"/>
  <c r="N734"/>
  <c r="M735"/>
  <c r="N735"/>
  <c r="M736"/>
  <c r="N736"/>
  <c r="M737"/>
  <c r="N737"/>
  <c r="M738"/>
  <c r="N738"/>
  <c r="M739"/>
  <c r="N739"/>
  <c r="M740"/>
  <c r="N740"/>
  <c r="M741"/>
  <c r="N741"/>
  <c r="M742"/>
  <c r="N742"/>
  <c r="M743"/>
  <c r="N743"/>
  <c r="M744"/>
  <c r="N744"/>
  <c r="M745"/>
  <c r="N745"/>
  <c r="M746"/>
  <c r="N746"/>
  <c r="M747"/>
  <c r="N747"/>
  <c r="M748"/>
  <c r="N748"/>
  <c r="M749"/>
  <c r="N749"/>
  <c r="M750"/>
  <c r="N750"/>
  <c r="M751"/>
  <c r="N751"/>
  <c r="M752"/>
  <c r="N752"/>
  <c r="M753"/>
  <c r="N753"/>
  <c r="M754"/>
  <c r="N754"/>
  <c r="M755"/>
  <c r="N755"/>
  <c r="M756"/>
  <c r="N756"/>
  <c r="M757"/>
  <c r="N757"/>
  <c r="M758"/>
  <c r="N758"/>
  <c r="M759"/>
  <c r="N759"/>
  <c r="M760"/>
  <c r="N760"/>
  <c r="M761"/>
  <c r="N761"/>
  <c r="M762"/>
  <c r="N762"/>
  <c r="M763"/>
  <c r="N763"/>
  <c r="M764"/>
  <c r="N764"/>
  <c r="M765"/>
  <c r="N765"/>
  <c r="M766"/>
  <c r="N766"/>
  <c r="M767"/>
  <c r="N767"/>
  <c r="M768"/>
  <c r="N768"/>
  <c r="M769"/>
  <c r="N769"/>
  <c r="M770"/>
  <c r="N770"/>
  <c r="M771"/>
  <c r="N771"/>
  <c r="M772"/>
  <c r="N772"/>
  <c r="M773"/>
  <c r="N773"/>
  <c r="M774"/>
  <c r="N774"/>
  <c r="M775"/>
  <c r="N775"/>
  <c r="M776"/>
  <c r="N776"/>
  <c r="M777"/>
  <c r="N777"/>
  <c r="M778"/>
  <c r="N778"/>
  <c r="M779"/>
  <c r="N779"/>
  <c r="M780"/>
  <c r="N780"/>
  <c r="M781"/>
  <c r="N781"/>
  <c r="M782"/>
  <c r="N782"/>
  <c r="M783"/>
  <c r="N783"/>
  <c r="M784"/>
  <c r="N784"/>
  <c r="M785"/>
  <c r="N785"/>
  <c r="M786"/>
  <c r="N786"/>
  <c r="M787"/>
  <c r="N787"/>
  <c r="M788"/>
  <c r="N788"/>
  <c r="M789"/>
  <c r="N789"/>
  <c r="M790"/>
  <c r="N790"/>
  <c r="M791"/>
  <c r="N791"/>
  <c r="M792"/>
  <c r="N792"/>
  <c r="M793"/>
  <c r="N793"/>
  <c r="M794"/>
  <c r="N794"/>
  <c r="M795"/>
  <c r="N795"/>
  <c r="M796"/>
  <c r="N796"/>
  <c r="M797"/>
  <c r="N797"/>
  <c r="M798"/>
  <c r="N798"/>
  <c r="M799"/>
  <c r="N799"/>
  <c r="M800"/>
  <c r="N800"/>
  <c r="M801"/>
  <c r="N801"/>
  <c r="M802"/>
  <c r="N802"/>
  <c r="M803"/>
  <c r="N803"/>
  <c r="M804"/>
  <c r="N804"/>
  <c r="M805"/>
  <c r="N805"/>
  <c r="M806"/>
  <c r="N806"/>
  <c r="M807"/>
  <c r="N807"/>
  <c r="M808"/>
  <c r="N808"/>
  <c r="M809"/>
  <c r="N809"/>
  <c r="M810"/>
  <c r="N810"/>
  <c r="M811"/>
  <c r="N811"/>
  <c r="M812"/>
  <c r="N812"/>
  <c r="M813"/>
  <c r="N813"/>
  <c r="M814"/>
  <c r="N814"/>
  <c r="M815"/>
  <c r="N815"/>
  <c r="M816"/>
  <c r="N816"/>
  <c r="M817"/>
  <c r="N817"/>
  <c r="M818"/>
  <c r="N818"/>
  <c r="M819"/>
  <c r="N819"/>
  <c r="M820"/>
  <c r="N820"/>
  <c r="M821"/>
  <c r="N821"/>
  <c r="M822"/>
  <c r="N822"/>
  <c r="M823"/>
  <c r="N823"/>
  <c r="M824"/>
  <c r="N824"/>
  <c r="M825"/>
  <c r="N825"/>
  <c r="M826"/>
  <c r="N826"/>
  <c r="M827"/>
  <c r="N827"/>
  <c r="M828"/>
  <c r="N828"/>
  <c r="M829"/>
  <c r="N829"/>
  <c r="M830"/>
  <c r="N830"/>
  <c r="M831"/>
  <c r="N831"/>
  <c r="M832"/>
  <c r="N832"/>
  <c r="M833"/>
  <c r="N833"/>
  <c r="M834"/>
  <c r="N834"/>
  <c r="M835"/>
  <c r="N835"/>
  <c r="M836"/>
  <c r="N836"/>
  <c r="M837"/>
  <c r="N837"/>
  <c r="M838"/>
  <c r="N838"/>
  <c r="M839"/>
  <c r="N839"/>
  <c r="M840"/>
  <c r="N840"/>
  <c r="M841"/>
  <c r="N841"/>
  <c r="M842"/>
  <c r="N842"/>
  <c r="M843"/>
  <c r="N843"/>
  <c r="M844"/>
  <c r="N844"/>
  <c r="M845"/>
  <c r="N845"/>
  <c r="M846"/>
  <c r="N846"/>
  <c r="M847"/>
  <c r="N847"/>
  <c r="M848"/>
  <c r="N848"/>
  <c r="M849"/>
  <c r="N849"/>
  <c r="M850"/>
  <c r="N850"/>
  <c r="M851"/>
  <c r="N851"/>
  <c r="M852"/>
  <c r="N852"/>
  <c r="M853"/>
  <c r="N853"/>
  <c r="M854"/>
  <c r="N854"/>
  <c r="M855"/>
  <c r="N855"/>
  <c r="M856"/>
  <c r="N856"/>
  <c r="M857"/>
  <c r="N857"/>
  <c r="M858"/>
  <c r="N858"/>
  <c r="M859"/>
  <c r="N859"/>
  <c r="M860"/>
  <c r="N860"/>
  <c r="M861"/>
  <c r="N861"/>
  <c r="M862"/>
  <c r="N862"/>
  <c r="M863"/>
  <c r="N863"/>
  <c r="M864"/>
  <c r="N864"/>
  <c r="M865"/>
  <c r="N865"/>
  <c r="M866"/>
  <c r="N866"/>
  <c r="M867"/>
  <c r="N867"/>
  <c r="M868"/>
  <c r="N868"/>
  <c r="M869"/>
  <c r="N869"/>
  <c r="M870"/>
  <c r="N870"/>
  <c r="M871"/>
  <c r="N871"/>
  <c r="M872"/>
  <c r="N872"/>
  <c r="M873"/>
  <c r="N873"/>
  <c r="M874"/>
  <c r="N874"/>
  <c r="M875"/>
  <c r="N875"/>
  <c r="M876"/>
  <c r="N876"/>
  <c r="M877"/>
  <c r="N877"/>
  <c r="M878"/>
  <c r="N878"/>
  <c r="M879"/>
  <c r="N879"/>
  <c r="M880"/>
  <c r="N880"/>
  <c r="M881"/>
  <c r="N881"/>
  <c r="M882"/>
  <c r="N882"/>
  <c r="M883"/>
  <c r="N883"/>
  <c r="M884"/>
  <c r="N884"/>
  <c r="M885"/>
  <c r="N885"/>
  <c r="M886"/>
  <c r="N886"/>
  <c r="M887"/>
  <c r="N887"/>
  <c r="M888"/>
  <c r="N888"/>
  <c r="M889"/>
  <c r="N889"/>
  <c r="M890"/>
  <c r="N890"/>
  <c r="M891"/>
  <c r="N891"/>
  <c r="M892"/>
  <c r="N892"/>
  <c r="M893"/>
  <c r="N893"/>
  <c r="M894"/>
  <c r="N894"/>
  <c r="M895"/>
  <c r="N895"/>
  <c r="M896"/>
  <c r="N896"/>
  <c r="M897"/>
  <c r="N897"/>
  <c r="M898"/>
  <c r="N898"/>
  <c r="M899"/>
  <c r="N899"/>
  <c r="M900"/>
  <c r="N900"/>
  <c r="M901"/>
  <c r="N901"/>
  <c r="M902"/>
  <c r="N902"/>
  <c r="M903"/>
  <c r="N903"/>
  <c r="M904"/>
  <c r="N904"/>
  <c r="M905"/>
  <c r="N905"/>
  <c r="M906"/>
  <c r="N906"/>
  <c r="M907"/>
  <c r="N907"/>
  <c r="M908"/>
  <c r="N908"/>
  <c r="M909"/>
  <c r="N909"/>
  <c r="M910"/>
  <c r="N910"/>
  <c r="M911"/>
  <c r="N911"/>
  <c r="M912"/>
  <c r="N912"/>
  <c r="M913"/>
  <c r="N913"/>
  <c r="M914"/>
  <c r="N914"/>
  <c r="M915"/>
  <c r="N915"/>
  <c r="M916"/>
  <c r="N916"/>
  <c r="M917"/>
  <c r="N917"/>
  <c r="M918"/>
  <c r="N918"/>
  <c r="M919"/>
  <c r="N919"/>
  <c r="M920"/>
  <c r="N920"/>
  <c r="M921"/>
  <c r="N921"/>
  <c r="M922"/>
  <c r="N922"/>
  <c r="M923"/>
  <c r="N923"/>
  <c r="M924"/>
  <c r="N924"/>
  <c r="M925"/>
  <c r="N925"/>
  <c r="M926"/>
  <c r="N926"/>
  <c r="M927"/>
  <c r="N927"/>
  <c r="M928"/>
  <c r="N928"/>
  <c r="M929"/>
  <c r="N929"/>
  <c r="M930"/>
  <c r="N930"/>
  <c r="M931"/>
  <c r="N931"/>
  <c r="M932"/>
  <c r="N932"/>
  <c r="M933"/>
  <c r="N933"/>
  <c r="M934"/>
  <c r="N934"/>
  <c r="M935"/>
  <c r="N935"/>
  <c r="M936"/>
  <c r="N936"/>
  <c r="M937"/>
  <c r="N937"/>
  <c r="M938"/>
  <c r="N938"/>
  <c r="M939"/>
  <c r="N939"/>
  <c r="M940"/>
  <c r="N940"/>
  <c r="M941"/>
  <c r="N941"/>
  <c r="M942"/>
  <c r="N942"/>
  <c r="M943"/>
  <c r="N943"/>
  <c r="M944"/>
  <c r="N944"/>
  <c r="M945"/>
  <c r="N945"/>
  <c r="M946"/>
  <c r="N946"/>
  <c r="M947"/>
  <c r="N947"/>
  <c r="M948"/>
  <c r="N948"/>
  <c r="M949"/>
  <c r="N949"/>
  <c r="M950"/>
  <c r="N950"/>
  <c r="M951"/>
  <c r="N951"/>
  <c r="M952"/>
  <c r="N952"/>
  <c r="M953"/>
  <c r="N953"/>
  <c r="M954"/>
  <c r="N954"/>
  <c r="M955"/>
  <c r="N955"/>
  <c r="M956"/>
  <c r="N956"/>
  <c r="M957"/>
  <c r="N957"/>
  <c r="M958"/>
  <c r="N958"/>
  <c r="M959"/>
  <c r="N959"/>
  <c r="M960"/>
  <c r="N960"/>
  <c r="M961"/>
  <c r="N961"/>
  <c r="M962"/>
  <c r="N962"/>
  <c r="M963"/>
  <c r="N963"/>
  <c r="M964"/>
  <c r="N964"/>
  <c r="M965"/>
  <c r="N965"/>
  <c r="M966"/>
  <c r="N966"/>
  <c r="M967"/>
  <c r="N967"/>
  <c r="M968"/>
  <c r="N968"/>
  <c r="M969"/>
  <c r="N969"/>
  <c r="M970"/>
  <c r="N970"/>
  <c r="M971"/>
  <c r="N971"/>
  <c r="M972"/>
  <c r="N972"/>
  <c r="M973"/>
  <c r="N973"/>
  <c r="M974"/>
  <c r="N974"/>
  <c r="M975"/>
  <c r="N975"/>
  <c r="M5"/>
  <c r="N5"/>
  <c r="O976"/>
  <c r="P5"/>
  <c r="P976"/>
  <c r="N976"/>
  <c r="M976"/>
  <c r="Y976" l="1"/>
  <c r="X976"/>
  <c r="U976"/>
  <c r="T976"/>
</calcChain>
</file>

<file path=xl/sharedStrings.xml><?xml version="1.0" encoding="utf-8"?>
<sst xmlns="http://schemas.openxmlformats.org/spreadsheetml/2006/main" count="3919" uniqueCount="1130">
  <si>
    <t>1/22/2019</t>
  </si>
  <si>
    <t>Lutheran Church of the Resurrection</t>
  </si>
  <si>
    <t>04:51p</t>
  </si>
  <si>
    <t>Contributions to a Fund</t>
  </si>
  <si>
    <t>Env. Name</t>
  </si>
  <si>
    <t>Total L.Y.</t>
  </si>
  <si>
    <t>2 Yrs. Ago</t>
  </si>
  <si>
    <t>3 Yrs. Ago</t>
  </si>
  <si>
    <t>Age</t>
  </si>
  <si>
    <t>0</t>
  </si>
  <si>
    <t>Count:</t>
  </si>
  <si>
    <t>100</t>
  </si>
  <si>
    <t>Albers, Todd and Tracy</t>
  </si>
  <si>
    <t>101</t>
  </si>
  <si>
    <t>Aldrich, Ashley</t>
  </si>
  <si>
    <t>102</t>
  </si>
  <si>
    <t>Aldrich, Valerie</t>
  </si>
  <si>
    <t>103</t>
  </si>
  <si>
    <t>Alton, Carter</t>
  </si>
  <si>
    <t>10385</t>
  </si>
  <si>
    <t>Aceto, Jim and Maria</t>
  </si>
  <si>
    <t>10386</t>
  </si>
  <si>
    <t>Ackerman, Joe and Lisa</t>
  </si>
  <si>
    <t>10387</t>
  </si>
  <si>
    <t>Adams, Robert and Margaret</t>
  </si>
  <si>
    <t>10388</t>
  </si>
  <si>
    <t>Adams, Tina</t>
  </si>
  <si>
    <t>10389</t>
  </si>
  <si>
    <t>Agallar, Henry and Amy</t>
  </si>
  <si>
    <t>10398</t>
  </si>
  <si>
    <t>Andersen, David</t>
  </si>
  <si>
    <t>10399</t>
  </si>
  <si>
    <t>Andersen, Keith</t>
  </si>
  <si>
    <t>104</t>
  </si>
  <si>
    <t>Alton, Del and Shirley</t>
  </si>
  <si>
    <t>10400</t>
  </si>
  <si>
    <t>Andersen, Laura</t>
  </si>
  <si>
    <t>10401</t>
  </si>
  <si>
    <t>Andersen, Mark and Cathy</t>
  </si>
  <si>
    <t>10402</t>
  </si>
  <si>
    <t>Andersen, Michael</t>
  </si>
  <si>
    <t>10406</t>
  </si>
  <si>
    <t>Anderson, Scot</t>
  </si>
  <si>
    <t>10411</t>
  </si>
  <si>
    <t>Ashton, Ryan</t>
  </si>
  <si>
    <t>10415</t>
  </si>
  <si>
    <t>Barry, Becky</t>
  </si>
  <si>
    <t>10417</t>
  </si>
  <si>
    <t>Barry, Kevin</t>
  </si>
  <si>
    <t>10418</t>
  </si>
  <si>
    <t>Cikel, Amanda</t>
  </si>
  <si>
    <t>10421</t>
  </si>
  <si>
    <t>Barth, Bryan and Debbie</t>
  </si>
  <si>
    <t>10423</t>
  </si>
  <si>
    <t>Bauer, Tom and Linda</t>
  </si>
  <si>
    <t>10428</t>
  </si>
  <si>
    <t>Beaulieu, Brett and Dawn</t>
  </si>
  <si>
    <t>10429</t>
  </si>
  <si>
    <t>Behlke, Adam</t>
  </si>
  <si>
    <t>10430</t>
  </si>
  <si>
    <t>Behlke, Darwin</t>
  </si>
  <si>
    <t>10432</t>
  </si>
  <si>
    <t>Bending, Elizabeth</t>
  </si>
  <si>
    <t>10437</t>
  </si>
  <si>
    <t>Bittner, Cynthia</t>
  </si>
  <si>
    <t>10443</t>
  </si>
  <si>
    <t>Bodenbach, Arline</t>
  </si>
  <si>
    <t>10445</t>
  </si>
  <si>
    <t>Bonanno, Rick</t>
  </si>
  <si>
    <t>10448</t>
  </si>
  <si>
    <t>Borgardt, Fred and Pat</t>
  </si>
  <si>
    <t>10450</t>
  </si>
  <si>
    <t>Bottsford, Tina</t>
  </si>
  <si>
    <t>10451</t>
  </si>
  <si>
    <t>Brown Jr., Robb and Jeanette</t>
  </si>
  <si>
    <t>10452</t>
  </si>
  <si>
    <t>Brown, Kasee</t>
  </si>
  <si>
    <t>10453</t>
  </si>
  <si>
    <t>Brown, Wes</t>
  </si>
  <si>
    <t>10454</t>
  </si>
  <si>
    <t>Brusky, Maggie</t>
  </si>
  <si>
    <t>10456</t>
  </si>
  <si>
    <t>Bunker, Tom and Carol</t>
  </si>
  <si>
    <t>10457</t>
  </si>
  <si>
    <t>Burgess, Trevor</t>
  </si>
  <si>
    <t>10458</t>
  </si>
  <si>
    <t>Burnett, Maren and Randy</t>
  </si>
  <si>
    <t>10461</t>
  </si>
  <si>
    <t>Campbell, Lyndsee</t>
  </si>
  <si>
    <t>10462</t>
  </si>
  <si>
    <t>Campbell, Shawn</t>
  </si>
  <si>
    <t>10463</t>
  </si>
  <si>
    <t>Campbell, Steve and Kim</t>
  </si>
  <si>
    <t>10465</t>
  </si>
  <si>
    <t>Gedemer, Candace</t>
  </si>
  <si>
    <t>10466</t>
  </si>
  <si>
    <t>Cannon, Dan and Starr</t>
  </si>
  <si>
    <t>10467</t>
  </si>
  <si>
    <t>Cannon, Nolan</t>
  </si>
  <si>
    <t>10468</t>
  </si>
  <si>
    <t>Cannon, Tess</t>
  </si>
  <si>
    <t>10469</t>
  </si>
  <si>
    <t>Capasso, Jon</t>
  </si>
  <si>
    <t>10470</t>
  </si>
  <si>
    <t>Capasso, Sam</t>
  </si>
  <si>
    <t>10471</t>
  </si>
  <si>
    <t>Capasso, Sara and Jim</t>
  </si>
  <si>
    <t>10472</t>
  </si>
  <si>
    <t>Carlson, Leigh and Keri</t>
  </si>
  <si>
    <t>10473</t>
  </si>
  <si>
    <t>Carlson, Tim and Christie</t>
  </si>
  <si>
    <t>10474</t>
  </si>
  <si>
    <t>Chapman, Cheryl</t>
  </si>
  <si>
    <t>10475</t>
  </si>
  <si>
    <t>Christensen, Allen and JoAnn</t>
  </si>
  <si>
    <t>10476</t>
  </si>
  <si>
    <t>Christensen, Arlene</t>
  </si>
  <si>
    <t>10477</t>
  </si>
  <si>
    <t>Christiansen, Jack and Peggy</t>
  </si>
  <si>
    <t>10478</t>
  </si>
  <si>
    <t>Christiansen, Matt</t>
  </si>
  <si>
    <t>10482</t>
  </si>
  <si>
    <t>Clausen, Patti</t>
  </si>
  <si>
    <t>10485</t>
  </si>
  <si>
    <t>Cobbler, Angela</t>
  </si>
  <si>
    <t>10486</t>
  </si>
  <si>
    <t>Colletta, Diane and Joe</t>
  </si>
  <si>
    <t>10487</t>
  </si>
  <si>
    <t>Cook, Opal</t>
  </si>
  <si>
    <t>10490</t>
  </si>
  <si>
    <t>Csepella, Alex</t>
  </si>
  <si>
    <t>10491</t>
  </si>
  <si>
    <t>Csepella, Mark</t>
  </si>
  <si>
    <t>10492</t>
  </si>
  <si>
    <t>Csepella, Sarah</t>
  </si>
  <si>
    <t>10493</t>
  </si>
  <si>
    <t>Curran, Angela</t>
  </si>
  <si>
    <t>10495</t>
  </si>
  <si>
    <t>Curran, Joel</t>
  </si>
  <si>
    <t>10496</t>
  </si>
  <si>
    <t>Curtin, Tyler and Christine</t>
  </si>
  <si>
    <t>10498</t>
  </si>
  <si>
    <t>D’Amour, Martine</t>
  </si>
  <si>
    <t>105</t>
  </si>
  <si>
    <t>Alton, Doug and Sue</t>
  </si>
  <si>
    <t>10504</t>
  </si>
  <si>
    <t>DeGarmo, Bill</t>
  </si>
  <si>
    <t>10505</t>
  </si>
  <si>
    <t>Delcore, Melanie</t>
  </si>
  <si>
    <t>10506</t>
  </si>
  <si>
    <t>Demper, Cindy</t>
  </si>
  <si>
    <t>10508</t>
  </si>
  <si>
    <t>DeRango, Jessica</t>
  </si>
  <si>
    <t>10509</t>
  </si>
  <si>
    <t>Dinauer, Julie</t>
  </si>
  <si>
    <t>10512</t>
  </si>
  <si>
    <t>Dry, Mike and Debbie</t>
  </si>
  <si>
    <t>10516</t>
  </si>
  <si>
    <t>Dunk-Chapman, Virginia</t>
  </si>
  <si>
    <t>10517</t>
  </si>
  <si>
    <t>Dzioba, Mikayla</t>
  </si>
  <si>
    <t>10518</t>
  </si>
  <si>
    <t>Egresi, Cheri and Jeff</t>
  </si>
  <si>
    <t>10522</t>
  </si>
  <si>
    <t>Erickson, Abby</t>
  </si>
  <si>
    <t>10530</t>
  </si>
  <si>
    <t>Fisher, Nick</t>
  </si>
  <si>
    <t>10532</t>
  </si>
  <si>
    <t>Fitzpatrick, Barb</t>
  </si>
  <si>
    <t>10533</t>
  </si>
  <si>
    <t>Fox, Chris and Lynette</t>
  </si>
  <si>
    <t>10534</t>
  </si>
  <si>
    <t>Fox, Sue</t>
  </si>
  <si>
    <t>10536</t>
  </si>
  <si>
    <t>Fritchen, Carol</t>
  </si>
  <si>
    <t>10537</t>
  </si>
  <si>
    <t>Fritz, Kayla</t>
  </si>
  <si>
    <t>10538</t>
  </si>
  <si>
    <t>Fritz, Kris</t>
  </si>
  <si>
    <t>10539</t>
  </si>
  <si>
    <t>Fritz, Zak</t>
  </si>
  <si>
    <t>10540</t>
  </si>
  <si>
    <t>Frye, Diane</t>
  </si>
  <si>
    <t>10542</t>
  </si>
  <si>
    <t>Gabbey, Kevin</t>
  </si>
  <si>
    <t>10543</t>
  </si>
  <si>
    <t>Gallagher, James and Kathleen</t>
  </si>
  <si>
    <t>10544</t>
  </si>
  <si>
    <t>Garcia, Jennifer</t>
  </si>
  <si>
    <t>10545</t>
  </si>
  <si>
    <t>Garcia, Joel</t>
  </si>
  <si>
    <t>10546</t>
  </si>
  <si>
    <t>Garcia, Jordan</t>
  </si>
  <si>
    <t>10549</t>
  </si>
  <si>
    <t>Gaskill, Steve and Cheri</t>
  </si>
  <si>
    <t>10550</t>
  </si>
  <si>
    <t>Gehrig, Natalie</t>
  </si>
  <si>
    <t>10552</t>
  </si>
  <si>
    <t>Geyer, Wayne</t>
  </si>
  <si>
    <t>10555</t>
  </si>
  <si>
    <t>Gleason, Audrey</t>
  </si>
  <si>
    <t>10556</t>
  </si>
  <si>
    <t>Gleason, Laura</t>
  </si>
  <si>
    <t>10560</t>
  </si>
  <si>
    <t>Guillien, Dan and Brenda</t>
  </si>
  <si>
    <t>10565</t>
  </si>
  <si>
    <t>Hall, Beverly</t>
  </si>
  <si>
    <t>10566</t>
  </si>
  <si>
    <t>Hall-Montee, Jill</t>
  </si>
  <si>
    <t>10569</t>
  </si>
  <si>
    <t>Hanson, Cheryl and Maresh, Ed</t>
  </si>
  <si>
    <t>10571</t>
  </si>
  <si>
    <t>Hauch, Brett and Nicole</t>
  </si>
  <si>
    <t>10572</t>
  </si>
  <si>
    <t>Hauch, Mary and Tom</t>
  </si>
  <si>
    <t>10574</t>
  </si>
  <si>
    <t>Hazen, Pete and Cindy</t>
  </si>
  <si>
    <t>10578</t>
  </si>
  <si>
    <t>Hernandez, Bobbie</t>
  </si>
  <si>
    <t>10583</t>
  </si>
  <si>
    <t>Hoffmann, Kyle</t>
  </si>
  <si>
    <t>10584</t>
  </si>
  <si>
    <t>Hoffmann, Randy</t>
  </si>
  <si>
    <t>10587</t>
  </si>
  <si>
    <t>Holman, Tom and Mary</t>
  </si>
  <si>
    <t>10591</t>
  </si>
  <si>
    <t>Hudson, Charles and Pam</t>
  </si>
  <si>
    <t>10592</t>
  </si>
  <si>
    <t>Huth, Duane and Barb</t>
  </si>
  <si>
    <t>10593</t>
  </si>
  <si>
    <t>Huth, Jessica</t>
  </si>
  <si>
    <t>10594</t>
  </si>
  <si>
    <t>Huth, John</t>
  </si>
  <si>
    <t>10595</t>
  </si>
  <si>
    <t>Hynek, Max</t>
  </si>
  <si>
    <t>10597</t>
  </si>
  <si>
    <t>Inloes, Michael</t>
  </si>
  <si>
    <t>10598</t>
  </si>
  <si>
    <t>Iselin, Heather</t>
  </si>
  <si>
    <t>10599</t>
  </si>
  <si>
    <t>Iselin, Katie</t>
  </si>
  <si>
    <t>106</t>
  </si>
  <si>
    <t>Amerson, Joann</t>
  </si>
  <si>
    <t>10600</t>
  </si>
  <si>
    <t>Iselin, Kristin</t>
  </si>
  <si>
    <t>10605</t>
  </si>
  <si>
    <t>Jansen, Kelly</t>
  </si>
  <si>
    <t>10606</t>
  </si>
  <si>
    <t>Jaskulske, Valerie</t>
  </si>
  <si>
    <t>10610</t>
  </si>
  <si>
    <t>Jensen, Dee</t>
  </si>
  <si>
    <t>10611</t>
  </si>
  <si>
    <t>Jensen, Heather</t>
  </si>
  <si>
    <t>10612</t>
  </si>
  <si>
    <t>Jensen, Kara</t>
  </si>
  <si>
    <t>10613</t>
  </si>
  <si>
    <t>Jensen, Les</t>
  </si>
  <si>
    <t>10614</t>
  </si>
  <si>
    <t>Jeppesen, Mike and Beth</t>
  </si>
  <si>
    <t>10616</t>
  </si>
  <si>
    <t>Joers, Natalie</t>
  </si>
  <si>
    <t>10617</t>
  </si>
  <si>
    <t>Johnson, Don</t>
  </si>
  <si>
    <t>10618</t>
  </si>
  <si>
    <t>Johnson, Erik and Vanessa</t>
  </si>
  <si>
    <t>10619</t>
  </si>
  <si>
    <t>Johnson, Jenny and Jeffrey</t>
  </si>
  <si>
    <t>10623</t>
  </si>
  <si>
    <t>Kasprovich, Allison</t>
  </si>
  <si>
    <t>10624</t>
  </si>
  <si>
    <t>Kasprovich, Tom</t>
  </si>
  <si>
    <t>10626</t>
  </si>
  <si>
    <t>Katt, Samantha</t>
  </si>
  <si>
    <t>10627</t>
  </si>
  <si>
    <t>Kauzlarich, Scott and Kerrie</t>
  </si>
  <si>
    <t>10628</t>
  </si>
  <si>
    <t>Keck, Eileen</t>
  </si>
  <si>
    <t>10630</t>
  </si>
  <si>
    <t>Kelley, Sarah</t>
  </si>
  <si>
    <t>10640</t>
  </si>
  <si>
    <t>Klopp, Mike</t>
  </si>
  <si>
    <t>10643</t>
  </si>
  <si>
    <t>Kohlhagen, Ciara</t>
  </si>
  <si>
    <t>10644</t>
  </si>
  <si>
    <t>Kohlhagen, Logan</t>
  </si>
  <si>
    <t>10651</t>
  </si>
  <si>
    <t>Kressig, Joyce</t>
  </si>
  <si>
    <t>10652</t>
  </si>
  <si>
    <t>Kriha, Joel</t>
  </si>
  <si>
    <t>10655</t>
  </si>
  <si>
    <t>Krueger, Aaron</t>
  </si>
  <si>
    <t>10657</t>
  </si>
  <si>
    <t>Krueger, Leah</t>
  </si>
  <si>
    <t>10660</t>
  </si>
  <si>
    <t>La Duke, Renee</t>
  </si>
  <si>
    <t>10664</t>
  </si>
  <si>
    <t>Legler, Jake</t>
  </si>
  <si>
    <t>10668</t>
  </si>
  <si>
    <t>Livesey, Jennifer</t>
  </si>
  <si>
    <t>10669</t>
  </si>
  <si>
    <t>Livesey, Julie</t>
  </si>
  <si>
    <t>10672</t>
  </si>
  <si>
    <t>Loken, Jeff and Dawn</t>
  </si>
  <si>
    <t>10673</t>
  </si>
  <si>
    <t>Loken, Kelsey</t>
  </si>
  <si>
    <t>10680</t>
  </si>
  <si>
    <t>Matthews, Brian</t>
  </si>
  <si>
    <t>10682</t>
  </si>
  <si>
    <t>McCabe, Chris</t>
  </si>
  <si>
    <t>10684</t>
  </si>
  <si>
    <t>McCabe, Nick</t>
  </si>
  <si>
    <t>10686</t>
  </si>
  <si>
    <t>McCauley, Leah</t>
  </si>
  <si>
    <t>10687</t>
  </si>
  <si>
    <t>McCollum, Larry and Kirsten</t>
  </si>
  <si>
    <t>10688</t>
  </si>
  <si>
    <t>McCollum, Madison</t>
  </si>
  <si>
    <t>10689</t>
  </si>
  <si>
    <t>McDonough, Tom</t>
  </si>
  <si>
    <t>10690</t>
  </si>
  <si>
    <t>McDonough, Trisha</t>
  </si>
  <si>
    <t>10692</t>
  </si>
  <si>
    <t>McKay, Tami</t>
  </si>
  <si>
    <t>10695</t>
  </si>
  <si>
    <t>Milestone, Bill and Hope</t>
  </si>
  <si>
    <t>107</t>
  </si>
  <si>
    <t>Andersen, Curt and Marilyn</t>
  </si>
  <si>
    <t>10700</t>
  </si>
  <si>
    <t>Miller, Ralph</t>
  </si>
  <si>
    <t>10701</t>
  </si>
  <si>
    <t>Miller, Scott</t>
  </si>
  <si>
    <t>10702</t>
  </si>
  <si>
    <t>Miner, Jeff and Cherie</t>
  </si>
  <si>
    <t>10705</t>
  </si>
  <si>
    <t>Modrow, Elizabeth</t>
  </si>
  <si>
    <t>10706</t>
  </si>
  <si>
    <t>Modrow-Fenkl, Jenni</t>
  </si>
  <si>
    <t>10709</t>
  </si>
  <si>
    <t>Molbeck, Scott</t>
  </si>
  <si>
    <t>10710</t>
  </si>
  <si>
    <t>Molina, Heather</t>
  </si>
  <si>
    <t>10711</t>
  </si>
  <si>
    <t>Molina, Sharon</t>
  </si>
  <si>
    <t>10715</t>
  </si>
  <si>
    <t>Moser, Amy</t>
  </si>
  <si>
    <t>10716</t>
  </si>
  <si>
    <t>Moser, Jenny</t>
  </si>
  <si>
    <t>10717</t>
  </si>
  <si>
    <t>Mueller, Christina</t>
  </si>
  <si>
    <t>10719</t>
  </si>
  <si>
    <t>Napier, Erin</t>
  </si>
  <si>
    <t>10721</t>
  </si>
  <si>
    <t>Navarro, Janice and Rene’</t>
  </si>
  <si>
    <t>10722</t>
  </si>
  <si>
    <t>Nelsen, Bill</t>
  </si>
  <si>
    <t>10723</t>
  </si>
  <si>
    <t>Nelson, Earl</t>
  </si>
  <si>
    <t>10725</t>
  </si>
  <si>
    <t>Nelson, Jon</t>
  </si>
  <si>
    <t>10728</t>
  </si>
  <si>
    <t>Nelson, Matt and Sharon</t>
  </si>
  <si>
    <t>10729</t>
  </si>
  <si>
    <t>Nelson, Mitch</t>
  </si>
  <si>
    <t>10730</t>
  </si>
  <si>
    <t>Nelson, Nicki</t>
  </si>
  <si>
    <t>10733</t>
  </si>
  <si>
    <t>Nielsen, Anna</t>
  </si>
  <si>
    <t>10736</t>
  </si>
  <si>
    <t>Nielsen, Lauren</t>
  </si>
  <si>
    <t>10737</t>
  </si>
  <si>
    <t>Niesen, Tom and Ann</t>
  </si>
  <si>
    <t>10738</t>
  </si>
  <si>
    <t>Noe, Christian</t>
  </si>
  <si>
    <t>10740</t>
  </si>
  <si>
    <t>Nummela, Alec</t>
  </si>
  <si>
    <t>10741</t>
  </si>
  <si>
    <t>Nummela, Fred and Bonnie</t>
  </si>
  <si>
    <t>10744</t>
  </si>
  <si>
    <t>Ohm, Eldred</t>
  </si>
  <si>
    <t>10745</t>
  </si>
  <si>
    <t>Ohm, Florence</t>
  </si>
  <si>
    <t>10748</t>
  </si>
  <si>
    <t>Olsen, Jeff and Jennifer</t>
  </si>
  <si>
    <t>10749</t>
  </si>
  <si>
    <t>Olson, Denise</t>
  </si>
  <si>
    <t>10750</t>
  </si>
  <si>
    <t>Olson, Samantha</t>
  </si>
  <si>
    <t>10751</t>
  </si>
  <si>
    <t>Overman, Brett</t>
  </si>
  <si>
    <t>10754</t>
  </si>
  <si>
    <t>Passehl, Dave and Kerry</t>
  </si>
  <si>
    <t>10760</t>
  </si>
  <si>
    <t>Peterson, Cindy</t>
  </si>
  <si>
    <t>10764</t>
  </si>
  <si>
    <t>Pfarr, Paige</t>
  </si>
  <si>
    <t>10765</t>
  </si>
  <si>
    <t>Pfarr, Terri</t>
  </si>
  <si>
    <t>10772</t>
  </si>
  <si>
    <t>Preston, Jennie</t>
  </si>
  <si>
    <t>10780</t>
  </si>
  <si>
    <t>Riedel, Justin</t>
  </si>
  <si>
    <t>10781</t>
  </si>
  <si>
    <t>Rivest**, Brenda</t>
  </si>
  <si>
    <t>10783</t>
  </si>
  <si>
    <t>Rivest, Brenda</t>
  </si>
  <si>
    <t>10784</t>
  </si>
  <si>
    <t>Rizzo, Cammie</t>
  </si>
  <si>
    <t>10785</t>
  </si>
  <si>
    <t>Rizzo, Lisa</t>
  </si>
  <si>
    <t>10788</t>
  </si>
  <si>
    <t>Robe, Toby</t>
  </si>
  <si>
    <t>10790</t>
  </si>
  <si>
    <t>Robles, Natasha</t>
  </si>
  <si>
    <t>10797</t>
  </si>
  <si>
    <t>Rossmann, Adam</t>
  </si>
  <si>
    <t>10798</t>
  </si>
  <si>
    <t>Rossmann, Geoff</t>
  </si>
  <si>
    <t>108</t>
  </si>
  <si>
    <t>Andersen, Paul and Kim</t>
  </si>
  <si>
    <t>10800</t>
  </si>
  <si>
    <t>Rudan, Andrew</t>
  </si>
  <si>
    <t>10802</t>
  </si>
  <si>
    <t>Rudan, Erin</t>
  </si>
  <si>
    <t>10803</t>
  </si>
  <si>
    <t>Saavedra, Tim and Kelly</t>
  </si>
  <si>
    <t>10805</t>
  </si>
  <si>
    <t>Salmon, Barbara</t>
  </si>
  <si>
    <t>10806</t>
  </si>
  <si>
    <t>Sanders, Amy</t>
  </si>
  <si>
    <t>10807</t>
  </si>
  <si>
    <t>Schattner, Gisela</t>
  </si>
  <si>
    <t>10808</t>
  </si>
  <si>
    <t>Rosienski, Liz</t>
  </si>
  <si>
    <t>10810</t>
  </si>
  <si>
    <t>Schlichting, Joseph and Melissa</t>
  </si>
  <si>
    <t>10811</t>
  </si>
  <si>
    <t>Olson, Howard and Joan</t>
  </si>
  <si>
    <t>10815</t>
  </si>
  <si>
    <t>Schoening, Ruth</t>
  </si>
  <si>
    <t>10816</t>
  </si>
  <si>
    <t>Schoening, Scott and Renee</t>
  </si>
  <si>
    <t>10821</t>
  </si>
  <si>
    <t>Seeger, Richard</t>
  </si>
  <si>
    <t>10825</t>
  </si>
  <si>
    <t>Shannon, Holly</t>
  </si>
  <si>
    <t>10829</t>
  </si>
  <si>
    <t>Simson, Laura</t>
  </si>
  <si>
    <t>10832</t>
  </si>
  <si>
    <t>Smith, Danielle and Steve</t>
  </si>
  <si>
    <t>10834</t>
  </si>
  <si>
    <t>Smolko, Michael and Kimberly</t>
  </si>
  <si>
    <t>10837</t>
  </si>
  <si>
    <t>Sorenson, Gene</t>
  </si>
  <si>
    <t>10838</t>
  </si>
  <si>
    <t>Srnka, Jessica</t>
  </si>
  <si>
    <t>10841</t>
  </si>
  <si>
    <t>Stenzel, Ken and Kathy</t>
  </si>
  <si>
    <t>10844</t>
  </si>
  <si>
    <t>Stritchko, Ashley</t>
  </si>
  <si>
    <t>10848</t>
  </si>
  <si>
    <t>Swiden, Elena</t>
  </si>
  <si>
    <t>10850</t>
  </si>
  <si>
    <t>Szepesi, Greg and Weber, Sarah</t>
  </si>
  <si>
    <t>10853</t>
  </si>
  <si>
    <t>Tague, Tylar</t>
  </si>
  <si>
    <t>10854</t>
  </si>
  <si>
    <t>Taulbee, Alyssa</t>
  </si>
  <si>
    <t>10858</t>
  </si>
  <si>
    <t>Todorovic, Connie</t>
  </si>
  <si>
    <t>10861</t>
  </si>
  <si>
    <t>Toporski, Matt</t>
  </si>
  <si>
    <t>10862</t>
  </si>
  <si>
    <t>Towery, Shelly</t>
  </si>
  <si>
    <t>10863</t>
  </si>
  <si>
    <t>Trabert, Debbie</t>
  </si>
  <si>
    <t>10865</t>
  </si>
  <si>
    <t>Treffert, Gary and Betty</t>
  </si>
  <si>
    <t>10869</t>
  </si>
  <si>
    <t>Vallone, Robert</t>
  </si>
  <si>
    <t>10870</t>
  </si>
  <si>
    <t>Vanderhoef, Ashley</t>
  </si>
  <si>
    <t>10875</t>
  </si>
  <si>
    <t>Verborg, Brenda</t>
  </si>
  <si>
    <t>10877</t>
  </si>
  <si>
    <t>Vinke, Aerin</t>
  </si>
  <si>
    <t>10879</t>
  </si>
  <si>
    <t>Vlach, Kyle</t>
  </si>
  <si>
    <t>10881</t>
  </si>
  <si>
    <t>Wakefield, Ethan</t>
  </si>
  <si>
    <t>10883</t>
  </si>
  <si>
    <t>Wanggaard, John and Anne</t>
  </si>
  <si>
    <t>10885</t>
  </si>
  <si>
    <t>Wasik, Tracy</t>
  </si>
  <si>
    <t>10889</t>
  </si>
  <si>
    <t>Weber, Eric and Kari</t>
  </si>
  <si>
    <t>10893</t>
  </si>
  <si>
    <t>Wertman, Bryan</t>
  </si>
  <si>
    <t>10894</t>
  </si>
  <si>
    <t>Wertman, KayCee</t>
  </si>
  <si>
    <t>10896</t>
  </si>
  <si>
    <t>Wheeler, Virginia</t>
  </si>
  <si>
    <t>10897</t>
  </si>
  <si>
    <t>Whitt, Travis</t>
  </si>
  <si>
    <t>10899</t>
  </si>
  <si>
    <t>Wood, Sarah</t>
  </si>
  <si>
    <t>109</t>
  </si>
  <si>
    <t>Anderson, Gary and Kathy</t>
  </si>
  <si>
    <t>10905</t>
  </si>
  <si>
    <t>Zach, Nicole</t>
  </si>
  <si>
    <t>10906</t>
  </si>
  <si>
    <t>Kisley, Randy</t>
  </si>
  <si>
    <t>10907</t>
  </si>
  <si>
    <t>Pahl, Karen and Jeff</t>
  </si>
  <si>
    <t>10950</t>
  </si>
  <si>
    <t>Hawkins-Frye, Diane</t>
  </si>
  <si>
    <t>110</t>
  </si>
  <si>
    <t>Anderson, Jeanne</t>
  </si>
  <si>
    <t>111</t>
  </si>
  <si>
    <t>Andre, Brent</t>
  </si>
  <si>
    <t>112</t>
  </si>
  <si>
    <t>Andreasen, Christine</t>
  </si>
  <si>
    <t>113</t>
  </si>
  <si>
    <t>Andreasen, Kathy</t>
  </si>
  <si>
    <t>114</t>
  </si>
  <si>
    <t>Ashton, Kim and Joan</t>
  </si>
  <si>
    <t>115</t>
  </si>
  <si>
    <t>Backmann, David</t>
  </si>
  <si>
    <t>116</t>
  </si>
  <si>
    <t>Barke, Dave and Vicki</t>
  </si>
  <si>
    <t>117</t>
  </si>
  <si>
    <t>Barootian, Eileen</t>
  </si>
  <si>
    <t>118</t>
  </si>
  <si>
    <t>Barry, Joan</t>
  </si>
  <si>
    <t>119</t>
  </si>
  <si>
    <t>Bartel, Ann and Brad</t>
  </si>
  <si>
    <t>120</t>
  </si>
  <si>
    <t>Bartels, Gary and Mary</t>
  </si>
  <si>
    <t>121</t>
  </si>
  <si>
    <t>Bauer, Jane</t>
  </si>
  <si>
    <t>122</t>
  </si>
  <si>
    <t>Baumgardt, Tony and Tanya</t>
  </si>
  <si>
    <t>123</t>
  </si>
  <si>
    <t>Baylon, Carol</t>
  </si>
  <si>
    <t>124</t>
  </si>
  <si>
    <t>Baylor, Trenton and Kara</t>
  </si>
  <si>
    <t>125</t>
  </si>
  <si>
    <t>Beard, Tom and Karen</t>
  </si>
  <si>
    <t>126</t>
  </si>
  <si>
    <t>Belanger, Shelly</t>
  </si>
  <si>
    <t>127</t>
  </si>
  <si>
    <t>Benisch, Natalie</t>
  </si>
  <si>
    <t>128</t>
  </si>
  <si>
    <t>Bertelsen, Dean and Sue</t>
  </si>
  <si>
    <t>129</t>
  </si>
  <si>
    <t>Bidstrup, Dave and Betty</t>
  </si>
  <si>
    <t>130</t>
  </si>
  <si>
    <t>Bidstrup, Karla</t>
  </si>
  <si>
    <t>131</t>
  </si>
  <si>
    <t>Black, Carrie</t>
  </si>
  <si>
    <t>132</t>
  </si>
  <si>
    <t>Blagec, Kari</t>
  </si>
  <si>
    <t>133</t>
  </si>
  <si>
    <t>Bleeke, Cherie and Robert</t>
  </si>
  <si>
    <t>134</t>
  </si>
  <si>
    <t>Blickle, John and Barbara</t>
  </si>
  <si>
    <t>135</t>
  </si>
  <si>
    <t>Bliss, DeAnn and Jason</t>
  </si>
  <si>
    <t>136</t>
  </si>
  <si>
    <t>Boero, Susan</t>
  </si>
  <si>
    <t>137</t>
  </si>
  <si>
    <t>Bonnett, Wally and Lyn</t>
  </si>
  <si>
    <t>138</t>
  </si>
  <si>
    <t>Borgardt, Diane</t>
  </si>
  <si>
    <t>139</t>
  </si>
  <si>
    <t>Borgardt, Veryl</t>
  </si>
  <si>
    <t>140</t>
  </si>
  <si>
    <t>Brusky, Tom and Sarah</t>
  </si>
  <si>
    <t>141</t>
  </si>
  <si>
    <t>Buska, Donna</t>
  </si>
  <si>
    <t>142</t>
  </si>
  <si>
    <t>Campbell Jr., Marv and Chris</t>
  </si>
  <si>
    <t>143</t>
  </si>
  <si>
    <t>Canman, Kit and MaryJane</t>
  </si>
  <si>
    <t>144</t>
  </si>
  <si>
    <t>Christianson, Janet</t>
  </si>
  <si>
    <t>145</t>
  </si>
  <si>
    <t>Christopherson, Mel and Joyce</t>
  </si>
  <si>
    <t>146</t>
  </si>
  <si>
    <t>Cieczka, Garret and Cheryl</t>
  </si>
  <si>
    <t>147</t>
  </si>
  <si>
    <t>Clausen, Paul and Sandra</t>
  </si>
  <si>
    <t>149</t>
  </si>
  <si>
    <t>Corazalla, Rhonda</t>
  </si>
  <si>
    <t>150</t>
  </si>
  <si>
    <t>Covelli, Bob and Lisa</t>
  </si>
  <si>
    <t>151</t>
  </si>
  <si>
    <t>Curran, Floyd and Lyn</t>
  </si>
  <si>
    <t>152</t>
  </si>
  <si>
    <t>D’Amato, Laura</t>
  </si>
  <si>
    <t>153</t>
  </si>
  <si>
    <t>D’Amour, Nicci</t>
  </si>
  <si>
    <t>154</t>
  </si>
  <si>
    <t>Dahl, Jill</t>
  </si>
  <si>
    <t>155</t>
  </si>
  <si>
    <t>David, Bill and Judith</t>
  </si>
  <si>
    <t>156</t>
  </si>
  <si>
    <t>Davis Sr., Ken and Charla</t>
  </si>
  <si>
    <t>157</t>
  </si>
  <si>
    <t>DeCamp, Jim and Myrna</t>
  </si>
  <si>
    <t>158</t>
  </si>
  <si>
    <t>DenHartigh, Doris</t>
  </si>
  <si>
    <t>159</t>
  </si>
  <si>
    <t>Douglas, Helen</t>
  </si>
  <si>
    <t>160</t>
  </si>
  <si>
    <t>Douglas, Kris</t>
  </si>
  <si>
    <t>161</t>
  </si>
  <si>
    <t>Dry, Paul and Pam</t>
  </si>
  <si>
    <t>162</t>
  </si>
  <si>
    <t>Dues, Steve and Connie</t>
  </si>
  <si>
    <t>163</t>
  </si>
  <si>
    <t>Dumas, Jodi</t>
  </si>
  <si>
    <t>164</t>
  </si>
  <si>
    <t>Endres, Brent and Claire</t>
  </si>
  <si>
    <t>165</t>
  </si>
  <si>
    <t>Englund, Judy</t>
  </si>
  <si>
    <t>166</t>
  </si>
  <si>
    <t>Erbe, Betty</t>
  </si>
  <si>
    <t>167</t>
  </si>
  <si>
    <t>Erickson, Carl</t>
  </si>
  <si>
    <t>169</t>
  </si>
  <si>
    <t>Faas, Bob</t>
  </si>
  <si>
    <t>170</t>
  </si>
  <si>
    <t>Fehl, Ken and Mary Ann</t>
  </si>
  <si>
    <t>171</t>
  </si>
  <si>
    <t>Fehlberg, Kelly</t>
  </si>
  <si>
    <t>172</t>
  </si>
  <si>
    <t>Fenkl, Kristi and Kevin</t>
  </si>
  <si>
    <t>173</t>
  </si>
  <si>
    <t>Fiebig, Sarah</t>
  </si>
  <si>
    <t>174</t>
  </si>
  <si>
    <t>Fisher, Rob and Mardell</t>
  </si>
  <si>
    <t>175</t>
  </si>
  <si>
    <t>Frayer, Sherry</t>
  </si>
  <si>
    <t>176</t>
  </si>
  <si>
    <t>Gabbey, Cathy</t>
  </si>
  <si>
    <t>177</t>
  </si>
  <si>
    <t>Garcia, Jorge and Marcia</t>
  </si>
  <si>
    <t>178</t>
  </si>
  <si>
    <t>Gardner, Eric and Connie</t>
  </si>
  <si>
    <t>179</t>
  </si>
  <si>
    <t>Georgeson, Sandy and Jim</t>
  </si>
  <si>
    <t>180</t>
  </si>
  <si>
    <t>Gilbertson, Jan</t>
  </si>
  <si>
    <t>181</t>
  </si>
  <si>
    <t>Gissell, Bill and Linda</t>
  </si>
  <si>
    <t>182</t>
  </si>
  <si>
    <t>Gleason, Mark and Jo</t>
  </si>
  <si>
    <t>183</t>
  </si>
  <si>
    <t>Grabanski, Ed and Kathy</t>
  </si>
  <si>
    <t>184</t>
  </si>
  <si>
    <t>Grindeland, Dawne</t>
  </si>
  <si>
    <t>185</t>
  </si>
  <si>
    <t>Guillien, Joyce</t>
  </si>
  <si>
    <t>186</t>
  </si>
  <si>
    <t>Gunderson, Rachel</t>
  </si>
  <si>
    <t>187</t>
  </si>
  <si>
    <t>Gunderson, Richard and Kathy</t>
  </si>
  <si>
    <t>189</t>
  </si>
  <si>
    <t>Haman, Jeffrey and Nancy</t>
  </si>
  <si>
    <t>190</t>
  </si>
  <si>
    <t>Hansen, Glenn and Renee</t>
  </si>
  <si>
    <t>191</t>
  </si>
  <si>
    <t>Harrits, Inga</t>
  </si>
  <si>
    <t>192</t>
  </si>
  <si>
    <t>Haumersen, Mike and Mia</t>
  </si>
  <si>
    <t>193</t>
  </si>
  <si>
    <t>Helmle, Adele</t>
  </si>
  <si>
    <t>194</t>
  </si>
  <si>
    <t>Hemba, Kari</t>
  </si>
  <si>
    <t>195</t>
  </si>
  <si>
    <t>Henkel, Linda and Marc</t>
  </si>
  <si>
    <t>196</t>
  </si>
  <si>
    <t>Hernandez, Dan</t>
  </si>
  <si>
    <t>197</t>
  </si>
  <si>
    <t>Hewitt, John</t>
  </si>
  <si>
    <t>198</t>
  </si>
  <si>
    <t>Hildebrandt, Lora</t>
  </si>
  <si>
    <t>199</t>
  </si>
  <si>
    <t>Hjortness, Marcella</t>
  </si>
  <si>
    <t>200</t>
  </si>
  <si>
    <t>Hoffmann, Ruth</t>
  </si>
  <si>
    <t>201</t>
  </si>
  <si>
    <t>Holm II, Harold and Grace</t>
  </si>
  <si>
    <t>202</t>
  </si>
  <si>
    <t>Holter, Frances</t>
  </si>
  <si>
    <t>203</t>
  </si>
  <si>
    <t>Holz, Ruth</t>
  </si>
  <si>
    <t>204</t>
  </si>
  <si>
    <t>Honsberger, Neil and Linda</t>
  </si>
  <si>
    <t>205</t>
  </si>
  <si>
    <t>Hynek, Richard and Vicki</t>
  </si>
  <si>
    <t>206</t>
  </si>
  <si>
    <t>Jacobson, Emily</t>
  </si>
  <si>
    <t>207</t>
  </si>
  <si>
    <t>Jacobson, Fred and Lynette</t>
  </si>
  <si>
    <t>208</t>
  </si>
  <si>
    <t>Jacobson, Ryan</t>
  </si>
  <si>
    <t>209</t>
  </si>
  <si>
    <t>Jacobson, Steve and Dawn</t>
  </si>
  <si>
    <t>210</t>
  </si>
  <si>
    <t>Jensen III, Joe and Nancy</t>
  </si>
  <si>
    <t>211</t>
  </si>
  <si>
    <t>Jensen, Bill and Kim</t>
  </si>
  <si>
    <t>212</t>
  </si>
  <si>
    <t>Jensen, Carol</t>
  </si>
  <si>
    <t>213</t>
  </si>
  <si>
    <t>Jiroch, Elinor</t>
  </si>
  <si>
    <t>214</t>
  </si>
  <si>
    <t>Johnson, Lyle</t>
  </si>
  <si>
    <t>215</t>
  </si>
  <si>
    <t>Johnson, Ruth</t>
  </si>
  <si>
    <t>216</t>
  </si>
  <si>
    <t>Kangas, Dale and Mary Ann</t>
  </si>
  <si>
    <t>217</t>
  </si>
  <si>
    <t>Katt, Louise</t>
  </si>
  <si>
    <t>218</t>
  </si>
  <si>
    <t>Keck, Jim</t>
  </si>
  <si>
    <t>219</t>
  </si>
  <si>
    <t>Kenyon, Carol</t>
  </si>
  <si>
    <t>220</t>
  </si>
  <si>
    <t>Keszler, Heather</t>
  </si>
  <si>
    <t>221</t>
  </si>
  <si>
    <t>Kiemen, Joe and Marilyn</t>
  </si>
  <si>
    <t>222</t>
  </si>
  <si>
    <t>Kirt, John and Jacki</t>
  </si>
  <si>
    <t>223</t>
  </si>
  <si>
    <t>Klabo, Mark and Sheree</t>
  </si>
  <si>
    <t>224</t>
  </si>
  <si>
    <t>Klaus, Jennifer and Bill</t>
  </si>
  <si>
    <t>225</t>
  </si>
  <si>
    <t>Klein, Pat</t>
  </si>
  <si>
    <t>226</t>
  </si>
  <si>
    <t>Klemick, Jennifer and Kevin</t>
  </si>
  <si>
    <t>227</t>
  </si>
  <si>
    <t>Klopp, Don and Marge</t>
  </si>
  <si>
    <t>228</t>
  </si>
  <si>
    <t>Koechell, Terry and Jan</t>
  </si>
  <si>
    <t>229</t>
  </si>
  <si>
    <t>Koepsel, Kim</t>
  </si>
  <si>
    <t>230</t>
  </si>
  <si>
    <t>Kohlhagen, Rob and Stephanie</t>
  </si>
  <si>
    <t>231</t>
  </si>
  <si>
    <t>Kojis, Marilyn</t>
  </si>
  <si>
    <t>232</t>
  </si>
  <si>
    <t>Kozlik, Aaron and Edith</t>
  </si>
  <si>
    <t>233</t>
  </si>
  <si>
    <t>Kral, Steve and Tracy</t>
  </si>
  <si>
    <t>234</t>
  </si>
  <si>
    <t>Kramer, Shirley</t>
  </si>
  <si>
    <t>235</t>
  </si>
  <si>
    <t>Kramer, Todd</t>
  </si>
  <si>
    <t>236</t>
  </si>
  <si>
    <t>Kromke, Curt</t>
  </si>
  <si>
    <t>237</t>
  </si>
  <si>
    <t>Kron, Cory and Becky</t>
  </si>
  <si>
    <t>238</t>
  </si>
  <si>
    <t>Krueger, Dean and Jody</t>
  </si>
  <si>
    <t>239</t>
  </si>
  <si>
    <t>Kundert, Steve and Cheryl</t>
  </si>
  <si>
    <t>240</t>
  </si>
  <si>
    <t>Kupper Jr., Bernie</t>
  </si>
  <si>
    <t>241</t>
  </si>
  <si>
    <t>Larson Jr., Mike and Melissa</t>
  </si>
  <si>
    <t>242</t>
  </si>
  <si>
    <t>Larson, Judy</t>
  </si>
  <si>
    <t>243</t>
  </si>
  <si>
    <t>Legler, Alice</t>
  </si>
  <si>
    <t>244</t>
  </si>
  <si>
    <t>Leicht, Jim and Lisa</t>
  </si>
  <si>
    <t>245</t>
  </si>
  <si>
    <t>Levonian, Joyce</t>
  </si>
  <si>
    <t>246</t>
  </si>
  <si>
    <t>Libby, Leslie</t>
  </si>
  <si>
    <t>247</t>
  </si>
  <si>
    <t>Lock, Vicki</t>
  </si>
  <si>
    <t>248</t>
  </si>
  <si>
    <t>Loken, Erik and Nancy</t>
  </si>
  <si>
    <t>249</t>
  </si>
  <si>
    <t>Lube, Melvina</t>
  </si>
  <si>
    <t>250</t>
  </si>
  <si>
    <t>Ludwin, Jim and Cory</t>
  </si>
  <si>
    <t>251</t>
  </si>
  <si>
    <t>Madsen, John</t>
  </si>
  <si>
    <t>252</t>
  </si>
  <si>
    <t>Mantey, John and Mary Ann</t>
  </si>
  <si>
    <t>253</t>
  </si>
  <si>
    <t>Martin, Mike</t>
  </si>
  <si>
    <t>254</t>
  </si>
  <si>
    <t>Matthews, Terry and Linda</t>
  </si>
  <si>
    <t>255</t>
  </si>
  <si>
    <t>McCabe, Dave and Diane</t>
  </si>
  <si>
    <t>256</t>
  </si>
  <si>
    <t>McCarthy, Dave and Michelle</t>
  </si>
  <si>
    <t>257</t>
  </si>
  <si>
    <t>McGrath, Jim and Pat</t>
  </si>
  <si>
    <t>258</t>
  </si>
  <si>
    <t>McKean, Ken and Pattie</t>
  </si>
  <si>
    <t>259</t>
  </si>
  <si>
    <t>McKenna, Colin and Julie</t>
  </si>
  <si>
    <t>260</t>
  </si>
  <si>
    <t>Miller Sr., Paul and Rita</t>
  </si>
  <si>
    <t>261</t>
  </si>
  <si>
    <t>Miller, Bob</t>
  </si>
  <si>
    <t>262</t>
  </si>
  <si>
    <t>Miller, Chris</t>
  </si>
  <si>
    <t>263</t>
  </si>
  <si>
    <t>Miller, Don and Sandy</t>
  </si>
  <si>
    <t>264</t>
  </si>
  <si>
    <t>Miritz, Dr. and Linda</t>
  </si>
  <si>
    <t>265</t>
  </si>
  <si>
    <t>Modrow Sr., Bob and Jean</t>
  </si>
  <si>
    <t>266</t>
  </si>
  <si>
    <t>Mohalley, Chris and Kim</t>
  </si>
  <si>
    <t>267</t>
  </si>
  <si>
    <t>Molbeck, Jim</t>
  </si>
  <si>
    <t>268</t>
  </si>
  <si>
    <t>Monson, Jared</t>
  </si>
  <si>
    <t>269</t>
  </si>
  <si>
    <t>Monson, Sydney</t>
  </si>
  <si>
    <t>270</t>
  </si>
  <si>
    <t>Mortensen, Bill and Carmen</t>
  </si>
  <si>
    <t>271</t>
  </si>
  <si>
    <t>Murphy, Jeanne</t>
  </si>
  <si>
    <t>272</t>
  </si>
  <si>
    <t>Napier, Glenn and Sue</t>
  </si>
  <si>
    <t>273</t>
  </si>
  <si>
    <t>Nelson, JoAnn and Mike</t>
  </si>
  <si>
    <t>274</t>
  </si>
  <si>
    <t>Nelson, Linda</t>
  </si>
  <si>
    <t>275</t>
  </si>
  <si>
    <t>Nelson, Matt</t>
  </si>
  <si>
    <t>276</t>
  </si>
  <si>
    <t>Nelson, Tom and Jackie</t>
  </si>
  <si>
    <t>277</t>
  </si>
  <si>
    <t>Nelson, Virginia</t>
  </si>
  <si>
    <t>278</t>
  </si>
  <si>
    <t>Nielsen, Dave and Sandy</t>
  </si>
  <si>
    <t>279</t>
  </si>
  <si>
    <t>Nielsen, Jim and Mary Lou</t>
  </si>
  <si>
    <t>280</t>
  </si>
  <si>
    <t>Nottleson, Neal and Gerry</t>
  </si>
  <si>
    <t>281</t>
  </si>
  <si>
    <t>Oesau, David</t>
  </si>
  <si>
    <t>282</t>
  </si>
  <si>
    <t>Oesau, Scott and Julie</t>
  </si>
  <si>
    <t>283</t>
  </si>
  <si>
    <t>Olley, Barbara</t>
  </si>
  <si>
    <t>284</t>
  </si>
  <si>
    <t>Olsen, Dwayne and Myrna</t>
  </si>
  <si>
    <t>285</t>
  </si>
  <si>
    <t>Overman, John and Jan</t>
  </si>
  <si>
    <t>286</t>
  </si>
  <si>
    <t>Passehl, Jean</t>
  </si>
  <si>
    <t>287</t>
  </si>
  <si>
    <t>Payan, Debra</t>
  </si>
  <si>
    <t>288</t>
  </si>
  <si>
    <t>Pederson, Dan and Connie</t>
  </si>
  <si>
    <t>289</t>
  </si>
  <si>
    <t>Pedrazoli, Julie and Gruener, Jeremy</t>
  </si>
  <si>
    <t>290</t>
  </si>
  <si>
    <t>Peters, Scott and Rayann</t>
  </si>
  <si>
    <t>291</t>
  </si>
  <si>
    <t>Petersen, Stacey</t>
  </si>
  <si>
    <t>292</t>
  </si>
  <si>
    <t>Peterson, Leif and Candy</t>
  </si>
  <si>
    <t>293</t>
  </si>
  <si>
    <t>Petrach, Chuck and Rachel</t>
  </si>
  <si>
    <t>294</t>
  </si>
  <si>
    <t>Peuschold, Dan and Kim</t>
  </si>
  <si>
    <t>295</t>
  </si>
  <si>
    <t>Pfeffer, Julie</t>
  </si>
  <si>
    <t>296</t>
  </si>
  <si>
    <t>Pfeffer, Kayli</t>
  </si>
  <si>
    <t>297</t>
  </si>
  <si>
    <t>Pfeifer, Steve and Marcia</t>
  </si>
  <si>
    <t>298</t>
  </si>
  <si>
    <t>Phillips, Drake</t>
  </si>
  <si>
    <t>299</t>
  </si>
  <si>
    <t>Phillips, Holly</t>
  </si>
  <si>
    <t>300</t>
  </si>
  <si>
    <t>Pichelman, Jessica</t>
  </si>
  <si>
    <t>301</t>
  </si>
  <si>
    <t>Primuth, Juliet</t>
  </si>
  <si>
    <t>302</t>
  </si>
  <si>
    <t>Quirk, Diana</t>
  </si>
  <si>
    <t>303</t>
  </si>
  <si>
    <t>Radke, Keith</t>
  </si>
  <si>
    <t>304</t>
  </si>
  <si>
    <t>Ramcke, Kathy</t>
  </si>
  <si>
    <t>305</t>
  </si>
  <si>
    <t>Rascon, Carmen</t>
  </si>
  <si>
    <t>306</t>
  </si>
  <si>
    <t>Richards, Joseph and Carmella</t>
  </si>
  <si>
    <t>307</t>
  </si>
  <si>
    <t>Riedel, Jeff and Luanne</t>
  </si>
  <si>
    <t>308</t>
  </si>
  <si>
    <t>Rivest, Bonnie</t>
  </si>
  <si>
    <t>309</t>
  </si>
  <si>
    <t>Robe, Karley</t>
  </si>
  <si>
    <t>310</t>
  </si>
  <si>
    <t>Robe, Stacey</t>
  </si>
  <si>
    <t>311</t>
  </si>
  <si>
    <t>Robles, Michael</t>
  </si>
  <si>
    <t>312</t>
  </si>
  <si>
    <t>Rodriguez, Natascha</t>
  </si>
  <si>
    <t>313</t>
  </si>
  <si>
    <t>Rognsvoog, Chris and Andrea</t>
  </si>
  <si>
    <t>314</t>
  </si>
  <si>
    <t>Rognsvoog, Reese</t>
  </si>
  <si>
    <t>315</t>
  </si>
  <si>
    <t>Rognsvoog, Vivian</t>
  </si>
  <si>
    <t>316</t>
  </si>
  <si>
    <t>Romnek, Jim and Laurel</t>
  </si>
  <si>
    <t>317</t>
  </si>
  <si>
    <t>Rosenberg, Wes and Tammy</t>
  </si>
  <si>
    <t>318</t>
  </si>
  <si>
    <t>Rossmann, Paul and Dori</t>
  </si>
  <si>
    <t>319</t>
  </si>
  <si>
    <t>Rudan, Debra</t>
  </si>
  <si>
    <t>320</t>
  </si>
  <si>
    <t>Saetveit, Paul</t>
  </si>
  <si>
    <t>321</t>
  </si>
  <si>
    <t>Scheller, Roy</t>
  </si>
  <si>
    <t>322</t>
  </si>
  <si>
    <t>Schinkowitch, Paul and Mary</t>
  </si>
  <si>
    <t>323</t>
  </si>
  <si>
    <t>Schneider, Al and Betty</t>
  </si>
  <si>
    <t>324</t>
  </si>
  <si>
    <t>Schneider, Dave</t>
  </si>
  <si>
    <t>325</t>
  </si>
  <si>
    <t>Schneider, Jim</t>
  </si>
  <si>
    <t>326</t>
  </si>
  <si>
    <t>Schneider, Kelli</t>
  </si>
  <si>
    <t>327</t>
  </si>
  <si>
    <t>Schultz, Jerry and Jane</t>
  </si>
  <si>
    <t>328</t>
  </si>
  <si>
    <t>Schulz, Ann</t>
  </si>
  <si>
    <t>329</t>
  </si>
  <si>
    <t>Schulz, Dave and Arlene</t>
  </si>
  <si>
    <t>330</t>
  </si>
  <si>
    <t>Schwartz, Don and Jill</t>
  </si>
  <si>
    <t>331</t>
  </si>
  <si>
    <t>Sell, Braden</t>
  </si>
  <si>
    <t>332</t>
  </si>
  <si>
    <t>Sell, Lisa</t>
  </si>
  <si>
    <t>333</t>
  </si>
  <si>
    <t>Senzig, Jack</t>
  </si>
  <si>
    <t>334</t>
  </si>
  <si>
    <t>Sharpe, Bob and Barb</t>
  </si>
  <si>
    <t>335</t>
  </si>
  <si>
    <t>Sheriff, Thomas and Kathy</t>
  </si>
  <si>
    <t>336</t>
  </si>
  <si>
    <t>Shittu, Gilda</t>
  </si>
  <si>
    <t>337</t>
  </si>
  <si>
    <t>Skaar, Aaron</t>
  </si>
  <si>
    <t>338</t>
  </si>
  <si>
    <t>Skaar, Scott and Jennifer</t>
  </si>
  <si>
    <t>339</t>
  </si>
  <si>
    <t>Smith, Trevor</t>
  </si>
  <si>
    <t>340</t>
  </si>
  <si>
    <t>Sorensen, Ron</t>
  </si>
  <si>
    <t>341</t>
  </si>
  <si>
    <t>Sorenson, Elizabeth</t>
  </si>
  <si>
    <t>342</t>
  </si>
  <si>
    <t>Steensen, Caitlyn</t>
  </si>
  <si>
    <t>343</t>
  </si>
  <si>
    <t>Steensen, Sharon</t>
  </si>
  <si>
    <t>344</t>
  </si>
  <si>
    <t>Stich, Crystal</t>
  </si>
  <si>
    <t>345</t>
  </si>
  <si>
    <t>Strand, Alexandra</t>
  </si>
  <si>
    <t>346</t>
  </si>
  <si>
    <t>Studrawa, Audrey and Frank</t>
  </si>
  <si>
    <t>347</t>
  </si>
  <si>
    <t>Suiter, Ron and Betty</t>
  </si>
  <si>
    <t>348</t>
  </si>
  <si>
    <t>Svendsen, Ray</t>
  </si>
  <si>
    <t>349</t>
  </si>
  <si>
    <t>Swiden, Gary and Carol</t>
  </si>
  <si>
    <t>350</t>
  </si>
  <si>
    <t>Tague, Drew</t>
  </si>
  <si>
    <t>351</t>
  </si>
  <si>
    <t>Tague, Pam</t>
  </si>
  <si>
    <t>352</t>
  </si>
  <si>
    <t>Tetrault, Diane</t>
  </si>
  <si>
    <t>353</t>
  </si>
  <si>
    <t>Thompson, May</t>
  </si>
  <si>
    <t>354</t>
  </si>
  <si>
    <t>Thorson, Jo</t>
  </si>
  <si>
    <t>355</t>
  </si>
  <si>
    <t>Toff, Debbie</t>
  </si>
  <si>
    <t>356</t>
  </si>
  <si>
    <t>Tolfson III, Harry and Kim</t>
  </si>
  <si>
    <t>357</t>
  </si>
  <si>
    <t>Trebra, Ardath</t>
  </si>
  <si>
    <t>358</t>
  </si>
  <si>
    <t>Tuttle, Barb</t>
  </si>
  <si>
    <t>359</t>
  </si>
  <si>
    <t>Vacek, Calvin and Luann</t>
  </si>
  <si>
    <t>360</t>
  </si>
  <si>
    <t>Vallone, Barb</t>
  </si>
  <si>
    <t>361</t>
  </si>
  <si>
    <t>VanderLeest, Aolani</t>
  </si>
  <si>
    <t>362</t>
  </si>
  <si>
    <t>VanderLeest, Don and Inge</t>
  </si>
  <si>
    <t>363</t>
  </si>
  <si>
    <t>VanderLeest, Jeff and Diana</t>
  </si>
  <si>
    <t>364</t>
  </si>
  <si>
    <t>VanderLeest, Mike and Debbie</t>
  </si>
  <si>
    <t>365</t>
  </si>
  <si>
    <t>Videkovich, Bob and Gail</t>
  </si>
  <si>
    <t>366</t>
  </si>
  <si>
    <t>Vlach, Heidi</t>
  </si>
  <si>
    <t>367</t>
  </si>
  <si>
    <t>Voll, Ron and Lynda</t>
  </si>
  <si>
    <t>368</t>
  </si>
  <si>
    <t>Walquist, Peter and Susan</t>
  </si>
  <si>
    <t>369</t>
  </si>
  <si>
    <t>Wanggaard, Mark and Nancy</t>
  </si>
  <si>
    <t>370</t>
  </si>
  <si>
    <t>Wayo, Darlene</t>
  </si>
  <si>
    <t>371</t>
  </si>
  <si>
    <t>Weber, Brendan</t>
  </si>
  <si>
    <t>372</t>
  </si>
  <si>
    <t>Weber, Dave and Judy</t>
  </si>
  <si>
    <t>373</t>
  </si>
  <si>
    <t>Weiss, Jay and Kirsten</t>
  </si>
  <si>
    <t>374</t>
  </si>
  <si>
    <t>Wernicke, Dave and Lori</t>
  </si>
  <si>
    <t>375</t>
  </si>
  <si>
    <t>Wernicke, Julia</t>
  </si>
  <si>
    <t>376</t>
  </si>
  <si>
    <t>Wertman, Sue</t>
  </si>
  <si>
    <t>377</t>
  </si>
  <si>
    <t>Wolf, Nancy</t>
  </si>
  <si>
    <t>378</t>
  </si>
  <si>
    <t>Woodhull, Betty</t>
  </si>
  <si>
    <t>379</t>
  </si>
  <si>
    <t>Wunderle, Jeffrey and Kara</t>
  </si>
  <si>
    <t>380</t>
  </si>
  <si>
    <t>Yarrington, Doris</t>
  </si>
  <si>
    <t>381</t>
  </si>
  <si>
    <t>Yarrington, Larry and Jeanette</t>
  </si>
  <si>
    <t>382</t>
  </si>
  <si>
    <t>Ystenes, LaDonna</t>
  </si>
  <si>
    <t>383</t>
  </si>
  <si>
    <t>Zirkelbach, Kevin and Jody</t>
  </si>
  <si>
    <t>384</t>
  </si>
  <si>
    <t>Cline, Christy and John</t>
  </si>
  <si>
    <t>385</t>
  </si>
  <si>
    <t>Zirkelbach, Austin</t>
  </si>
  <si>
    <t>386</t>
  </si>
  <si>
    <t>Melzer, Charlene</t>
  </si>
  <si>
    <t>387</t>
  </si>
  <si>
    <t>Dresen, Wes and Roxann</t>
  </si>
  <si>
    <t>388</t>
  </si>
  <si>
    <t>Kroll, Bill and Nancy</t>
  </si>
  <si>
    <t>389</t>
  </si>
  <si>
    <t>Hagen, Gary</t>
  </si>
  <si>
    <t>390</t>
  </si>
  <si>
    <t>Masko, Judy</t>
  </si>
  <si>
    <t>391</t>
  </si>
  <si>
    <t>Gelmi, Connie</t>
  </si>
  <si>
    <t>392</t>
  </si>
  <si>
    <t>Hoppe, Ron and Joan</t>
  </si>
  <si>
    <t>393</t>
  </si>
  <si>
    <t>Israel, John and Emily</t>
  </si>
  <si>
    <t>394</t>
  </si>
  <si>
    <t>Petricek, Jennifer</t>
  </si>
  <si>
    <t>395</t>
  </si>
  <si>
    <t>Bush, Sue</t>
  </si>
  <si>
    <t>396</t>
  </si>
  <si>
    <t>Bush, Rebecca</t>
  </si>
  <si>
    <t>397</t>
  </si>
  <si>
    <t>Bush, Lauren</t>
  </si>
  <si>
    <t>Report Count:</t>
  </si>
  <si>
    <t>Age
(Eldest Age)</t>
  </si>
  <si>
    <t>Total L.Y.
2018
(Fund 1)</t>
  </si>
  <si>
    <t>Total L.Y.
2018
(Total Funds)</t>
  </si>
  <si>
    <t>2 Yrs. Ago
2017
(Fund 1)</t>
  </si>
  <si>
    <t>2 Yrs. Ago
2017
(Total Funds)</t>
  </si>
  <si>
    <t>3 Yrs. Ago
2016
(Fund 1)</t>
  </si>
  <si>
    <t>3 Yrs. Ago
2016
(Total Funds)</t>
  </si>
  <si>
    <t>Var 2018-2017 (Fund 1)</t>
  </si>
  <si>
    <t>TOTAL</t>
  </si>
  <si>
    <t>Var 2018-2017 (Total Funds)</t>
  </si>
  <si>
    <t>Analysis of Fund 1</t>
  </si>
  <si>
    <t>Env #</t>
  </si>
  <si>
    <t>Fund 1
2018 vs 2017</t>
  </si>
  <si>
    <t>Total Funds
2018 vs 2017</t>
  </si>
  <si>
    <t>Also decrease in other funds.</t>
  </si>
  <si>
    <t>Some shift to another fund but mostly a significant decrease in total</t>
  </si>
  <si>
    <t>Some shift to another fund combined with a overall decrease</t>
  </si>
  <si>
    <t>Some shit to another fund combined with an overall decrease</t>
  </si>
  <si>
    <t>Some shift to another fund combined with an overall decrease</t>
  </si>
  <si>
    <t>Shift to other funds with increase overall</t>
  </si>
  <si>
    <r>
      <rPr>
        <b/>
        <sz val="10"/>
        <color indexed="8"/>
        <rFont val="Arial"/>
        <family val="2"/>
      </rPr>
      <t xml:space="preserve">Explaination of Report:  </t>
    </r>
    <r>
      <rPr>
        <sz val="10"/>
        <color indexed="8"/>
        <rFont val="Arial"/>
        <family val="2"/>
      </rPr>
      <t>This report identifies any family unit that gave $500 or more difference (positive or negative) from 2017 to 2018.  It is sorted from largest decrease in Fund 1 to largest increase in Fund 1.   The variance in Total Contributions from 2017 to 2018 is also included.</t>
    </r>
  </si>
  <si>
    <t>Various changes below $500 of fund 1</t>
  </si>
  <si>
    <t>Some comments</t>
  </si>
  <si>
    <t>Name</t>
  </si>
  <si>
    <t>Gave to Fund 1 in 2018 = 1</t>
  </si>
  <si>
    <t>Year</t>
  </si>
  <si>
    <t>General Information on Fund 1:</t>
  </si>
  <si>
    <r>
      <rPr>
        <b/>
        <sz val="10"/>
        <color indexed="8"/>
        <rFont val="Arial"/>
        <family val="2"/>
      </rPr>
      <t>Report Highlights:</t>
    </r>
    <r>
      <rPr>
        <sz val="10"/>
        <color indexed="8"/>
        <rFont val="Arial"/>
        <family val="2"/>
      </rPr>
      <t xml:space="preserve">  28 giving familes decreased their giving in Fund 1 and also in total.  22 giving familes increased their Fund 1 giving and also in total.   1 family decreased contributions for Fund 1 and increased in total meaning shifted money from Fund 1 to other funds and increased those other funds as well.  That family is bolded.</t>
    </r>
  </si>
  <si>
    <t>Change in Giving Year over Year</t>
  </si>
  <si>
    <t>Total Fund Gave no $ is 2016-2018 = 1</t>
  </si>
  <si>
    <t>Contributions Analysis</t>
  </si>
  <si>
    <t>Gave to Total in 2018 = 1</t>
  </si>
  <si>
    <t>Total Fund:  gave in a prior year but not in 2018 = 1</t>
  </si>
  <si>
    <t>Total Giving:</t>
  </si>
  <si>
    <t>Total Fund Gave in 2017 = 1</t>
  </si>
  <si>
    <t>Total Fund:  gave in 2017 but not in 2018 = 1</t>
  </si>
  <si>
    <t>Potentially lost giving families:</t>
  </si>
  <si>
    <t>Total Fund Gave in 2016 = 1</t>
  </si>
  <si>
    <t>Total Fund:  gave in 2016 but not in 2017 = 1</t>
  </si>
  <si>
    <t>New giving families:</t>
  </si>
  <si>
    <t>Potentially lost giving families</t>
  </si>
  <si>
    <t>Total Fund:  gave in 2018 but not in 2017 = 1</t>
  </si>
  <si>
    <t>Total Fund Gave in 2018 = 1</t>
  </si>
  <si>
    <t>Total Fund:  $ gave in 2017 but not in 2018 = 2</t>
  </si>
</sst>
</file>

<file path=xl/styles.xml><?xml version="1.0" encoding="utf-8"?>
<styleSheet xmlns="http://schemas.openxmlformats.org/spreadsheetml/2006/main">
  <numFmts count="6">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9" formatCode="&quot;$&quot;#,##0"/>
  </numFmts>
  <fonts count="14">
    <font>
      <sz val="10"/>
      <color indexed="8"/>
      <name val="ARIAL"/>
      <charset val="1"/>
    </font>
    <font>
      <sz val="10"/>
      <color indexed="8"/>
      <name val="Arial"/>
      <family val="2"/>
    </font>
    <font>
      <sz val="9"/>
      <color indexed="8"/>
      <name val="Arial"/>
      <family val="2"/>
    </font>
    <font>
      <sz val="10"/>
      <color indexed="8"/>
      <name val="Arial"/>
      <family val="2"/>
    </font>
    <font>
      <b/>
      <sz val="12"/>
      <color indexed="8"/>
      <name val="Arial"/>
      <family val="2"/>
    </font>
    <font>
      <b/>
      <sz val="10"/>
      <color indexed="8"/>
      <name val="Arial"/>
      <family val="2"/>
    </font>
    <font>
      <sz val="8"/>
      <color indexed="8"/>
      <name val="Arial"/>
      <family val="2"/>
    </font>
    <font>
      <b/>
      <u/>
      <sz val="11"/>
      <color indexed="8"/>
      <name val="Arial"/>
      <family val="2"/>
    </font>
    <font>
      <b/>
      <sz val="14"/>
      <color indexed="8"/>
      <name val="Arial"/>
      <family val="2"/>
    </font>
    <font>
      <b/>
      <sz val="8"/>
      <color rgb="FF0000FF"/>
      <name val="Arial"/>
      <family val="2"/>
    </font>
    <font>
      <sz val="10"/>
      <color rgb="FF0000FF"/>
      <name val="Arial"/>
      <family val="2"/>
    </font>
    <font>
      <sz val="12"/>
      <color indexed="8"/>
      <name val="Arial"/>
      <family val="2"/>
    </font>
    <font>
      <sz val="16"/>
      <color indexed="8"/>
      <name val="Arial"/>
      <family val="2"/>
    </font>
    <font>
      <b/>
      <sz val="16"/>
      <color indexed="8"/>
      <name val="Arial"/>
      <family val="2"/>
    </font>
  </fonts>
  <fills count="3">
    <fill>
      <patternFill patternType="none"/>
    </fill>
    <fill>
      <patternFill patternType="gray125"/>
    </fill>
    <fill>
      <patternFill patternType="solid">
        <fgColor rgb="FFFFFFCC"/>
        <bgColor indexed="64"/>
      </patternFill>
    </fill>
  </fills>
  <borders count="3">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43" fontId="1" fillId="0" borderId="0" applyFont="0" applyFill="0" applyBorder="0" applyAlignment="0" applyProtection="0">
      <alignment vertical="top"/>
    </xf>
    <xf numFmtId="44" fontId="1" fillId="0" borderId="0" applyFont="0" applyFill="0" applyBorder="0" applyAlignment="0" applyProtection="0">
      <alignment vertical="top"/>
    </xf>
  </cellStyleXfs>
  <cellXfs count="65">
    <xf numFmtId="0" fontId="0" fillId="0" borderId="0" xfId="0">
      <alignment vertical="top"/>
    </xf>
    <xf numFmtId="0" fontId="6" fillId="0" borderId="0" xfId="0" applyFont="1" applyAlignment="1">
      <alignment horizontal="right" vertical="top" wrapText="1"/>
    </xf>
    <xf numFmtId="4" fontId="6" fillId="0" borderId="0" xfId="0" applyNumberFormat="1" applyFont="1" applyAlignment="1">
      <alignment horizontal="right" vertical="top"/>
    </xf>
    <xf numFmtId="4" fontId="6" fillId="0" borderId="1" xfId="0" applyNumberFormat="1" applyFont="1" applyBorder="1" applyAlignment="1">
      <alignment horizontal="right" vertical="top"/>
    </xf>
    <xf numFmtId="0" fontId="5" fillId="0" borderId="0" xfId="0" applyFont="1" applyAlignment="1">
      <alignment horizontal="center" vertical="top" wrapText="1"/>
    </xf>
    <xf numFmtId="4"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vertical="top" wrapText="1" readingOrder="1"/>
    </xf>
    <xf numFmtId="4" fontId="6" fillId="0" borderId="0" xfId="0" applyNumberFormat="1" applyFont="1" applyAlignment="1">
      <alignment horizontal="center" vertical="top"/>
    </xf>
    <xf numFmtId="0" fontId="6" fillId="0" borderId="0" xfId="0" applyFont="1" applyAlignment="1">
      <alignment horizontal="center" vertical="top" wrapText="1"/>
    </xf>
    <xf numFmtId="0" fontId="0" fillId="0" borderId="0" xfId="0" applyAlignment="1">
      <alignment horizontal="center" vertical="top"/>
    </xf>
    <xf numFmtId="164" fontId="6" fillId="0" borderId="0" xfId="0" applyNumberFormat="1" applyFont="1" applyAlignment="1">
      <alignment horizontal="center" vertical="top"/>
    </xf>
    <xf numFmtId="0" fontId="6" fillId="0" borderId="0" xfId="0" applyFont="1">
      <alignment vertical="top"/>
    </xf>
    <xf numFmtId="4" fontId="0" fillId="0" borderId="0" xfId="0" applyNumberFormat="1">
      <alignment vertical="top"/>
    </xf>
    <xf numFmtId="4" fontId="6" fillId="0" borderId="0" xfId="0" applyNumberFormat="1" applyFont="1">
      <alignment vertical="top"/>
    </xf>
    <xf numFmtId="0" fontId="1" fillId="0" borderId="0" xfId="0" applyFont="1">
      <alignment vertical="top"/>
    </xf>
    <xf numFmtId="7" fontId="9" fillId="0" borderId="0" xfId="2" applyNumberFormat="1" applyFont="1" applyAlignment="1">
      <alignment horizontal="center" vertical="top"/>
    </xf>
    <xf numFmtId="165" fontId="0" fillId="0" borderId="0" xfId="1" applyNumberFormat="1" applyFont="1">
      <alignment vertical="top"/>
    </xf>
    <xf numFmtId="165" fontId="1" fillId="0" borderId="0" xfId="1" applyNumberFormat="1" applyFont="1">
      <alignment vertical="top"/>
    </xf>
    <xf numFmtId="0" fontId="1" fillId="0" borderId="0" xfId="0" applyFont="1" applyAlignment="1">
      <alignment horizontal="center" vertical="top"/>
    </xf>
    <xf numFmtId="165" fontId="5" fillId="0" borderId="0" xfId="1" applyNumberFormat="1" applyFont="1">
      <alignment vertical="top"/>
    </xf>
    <xf numFmtId="0" fontId="5" fillId="0" borderId="0" xfId="0" applyFont="1" applyAlignment="1">
      <alignment horizontal="center" vertical="top"/>
    </xf>
    <xf numFmtId="0" fontId="5" fillId="0" borderId="0" xfId="0" applyFont="1">
      <alignment vertical="top"/>
    </xf>
    <xf numFmtId="0" fontId="5" fillId="2" borderId="0" xfId="0" applyFont="1" applyFill="1" applyAlignment="1">
      <alignment horizontal="center" vertical="center"/>
    </xf>
    <xf numFmtId="0" fontId="5" fillId="2" borderId="0" xfId="0" applyFont="1" applyFill="1" applyAlignment="1">
      <alignment vertical="center"/>
    </xf>
    <xf numFmtId="165" fontId="5" fillId="2" borderId="0" xfId="1" applyNumberFormat="1" applyFont="1" applyFill="1" applyAlignment="1">
      <alignment horizontal="center" vertical="center" wrapText="1"/>
    </xf>
    <xf numFmtId="0" fontId="5" fillId="2" borderId="0" xfId="0" applyFont="1" applyFill="1">
      <alignment vertical="top"/>
    </xf>
    <xf numFmtId="165" fontId="5" fillId="2" borderId="0" xfId="1" applyNumberFormat="1" applyFont="1" applyFill="1">
      <alignment vertical="top"/>
    </xf>
    <xf numFmtId="0" fontId="5" fillId="0" borderId="0" xfId="0" applyFont="1" applyAlignment="1">
      <alignment horizontal="center" vertical="top" wrapText="1"/>
    </xf>
    <xf numFmtId="0" fontId="1" fillId="0" borderId="0" xfId="0" applyFont="1" applyAlignment="1">
      <alignment horizontal="left" vertical="top" wrapText="1"/>
    </xf>
    <xf numFmtId="0" fontId="1" fillId="0" borderId="0" xfId="1" applyNumberFormat="1"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6" fillId="0" borderId="0" xfId="0" applyFont="1" applyAlignment="1">
      <alignment horizontal="right" vertical="top" wrapText="1"/>
    </xf>
    <xf numFmtId="4" fontId="6" fillId="0" borderId="0" xfId="0" applyNumberFormat="1" applyFont="1" applyAlignment="1">
      <alignment horizontal="right" vertical="top"/>
    </xf>
    <xf numFmtId="164" fontId="6" fillId="0" borderId="0" xfId="0" applyNumberFormat="1" applyFont="1" applyAlignment="1">
      <alignment horizontal="right" vertical="top"/>
    </xf>
    <xf numFmtId="4" fontId="6" fillId="0" borderId="1" xfId="0" applyNumberFormat="1" applyFont="1" applyBorder="1" applyAlignment="1">
      <alignment horizontal="right" vertical="top"/>
    </xf>
    <xf numFmtId="0" fontId="2" fillId="0" borderId="0" xfId="0" applyFont="1" applyAlignment="1">
      <alignment horizontal="right" vertical="top" wrapText="1" readingOrder="1"/>
    </xf>
    <xf numFmtId="3" fontId="2" fillId="0" borderId="0" xfId="0" applyNumberFormat="1" applyFont="1" applyAlignment="1">
      <alignment horizontal="right" vertical="top"/>
    </xf>
    <xf numFmtId="0" fontId="7" fillId="0" borderId="0" xfId="0" applyFont="1" applyAlignment="1">
      <alignment horizontal="left" vertical="top" wrapText="1"/>
    </xf>
    <xf numFmtId="0" fontId="6" fillId="0" borderId="0" xfId="0" applyFont="1" applyAlignment="1">
      <alignment horizontal="left" vertical="top" wrapText="1" readingOrder="1"/>
    </xf>
    <xf numFmtId="0" fontId="5" fillId="0" borderId="0" xfId="0" applyFont="1" applyAlignment="1">
      <alignment horizontal="right" vertical="top" wrapText="1" readingOrder="1"/>
    </xf>
    <xf numFmtId="3" fontId="3" fillId="0" borderId="0" xfId="0" applyNumberFormat="1" applyFont="1" applyAlignment="1">
      <alignment horizontal="left" vertical="top"/>
    </xf>
    <xf numFmtId="0" fontId="1" fillId="0" borderId="0" xfId="0" applyFont="1" applyAlignment="1">
      <alignment horizontal="left" vertical="top" wrapText="1"/>
    </xf>
    <xf numFmtId="0" fontId="8" fillId="0" borderId="0" xfId="0" applyFont="1" applyAlignment="1">
      <alignment horizontal="center" vertical="top"/>
    </xf>
    <xf numFmtId="0" fontId="1" fillId="0" borderId="0" xfId="1" applyNumberFormat="1"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center" vertical="top"/>
    </xf>
    <xf numFmtId="0" fontId="5" fillId="2" borderId="0" xfId="0" applyFont="1" applyFill="1" applyAlignment="1">
      <alignment horizontal="center" vertical="top" wrapText="1"/>
    </xf>
    <xf numFmtId="3" fontId="0" fillId="0" borderId="0" xfId="0" applyNumberFormat="1">
      <alignment vertical="top"/>
    </xf>
    <xf numFmtId="3" fontId="0" fillId="0" borderId="0" xfId="0" applyNumberFormat="1" applyAlignment="1">
      <alignment horizontal="center" vertical="top"/>
    </xf>
    <xf numFmtId="0" fontId="11" fillId="0" borderId="0" xfId="0" applyFont="1">
      <alignment vertical="top"/>
    </xf>
    <xf numFmtId="0" fontId="11" fillId="0" borderId="0" xfId="0" applyFont="1" applyAlignment="1">
      <alignment horizontal="left" vertical="top" wrapText="1"/>
    </xf>
    <xf numFmtId="0" fontId="13" fillId="0" borderId="0" xfId="0" applyFont="1" applyAlignment="1">
      <alignment horizontal="center" vertical="top"/>
    </xf>
    <xf numFmtId="0" fontId="4" fillId="0" borderId="0" xfId="0" applyFont="1">
      <alignment vertical="top"/>
    </xf>
    <xf numFmtId="0" fontId="12" fillId="0" borderId="0" xfId="0" applyFont="1" applyAlignment="1">
      <alignment horizontal="center" vertical="top"/>
    </xf>
    <xf numFmtId="0" fontId="11" fillId="0" borderId="0" xfId="0" applyFont="1" applyAlignment="1">
      <alignment horizontal="left" vertical="top"/>
    </xf>
    <xf numFmtId="0" fontId="1" fillId="2" borderId="2" xfId="0" applyFont="1" applyFill="1" applyBorder="1" applyAlignment="1">
      <alignment horizontal="center" vertical="top"/>
    </xf>
    <xf numFmtId="0" fontId="0" fillId="2" borderId="2" xfId="0" applyFill="1" applyBorder="1" applyAlignment="1">
      <alignment horizontal="center" vertical="top"/>
    </xf>
    <xf numFmtId="169" fontId="0" fillId="0" borderId="0" xfId="0" applyNumberFormat="1">
      <alignment vertical="top"/>
    </xf>
    <xf numFmtId="169" fontId="6" fillId="0" borderId="0" xfId="0" applyNumberFormat="1" applyFont="1" applyAlignment="1">
      <alignment horizontal="center" vertical="top" wrapText="1"/>
    </xf>
    <xf numFmtId="169" fontId="6" fillId="0" borderId="0" xfId="0" applyNumberFormat="1" applyFont="1">
      <alignment vertical="top"/>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FF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406400</xdr:colOff>
      <xdr:row>7</xdr:row>
      <xdr:rowOff>76200</xdr:rowOff>
    </xdr:from>
    <xdr:to>
      <xdr:col>0</xdr:col>
      <xdr:colOff>452119</xdr:colOff>
      <xdr:row>7</xdr:row>
      <xdr:rowOff>133350</xdr:rowOff>
    </xdr:to>
    <xdr:sp macro="" textlink="">
      <xdr:nvSpPr>
        <xdr:cNvPr id="2" name="Oval 1"/>
        <xdr:cNvSpPr/>
      </xdr:nvSpPr>
      <xdr:spPr>
        <a:xfrm>
          <a:off x="406400" y="17081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8</xdr:row>
      <xdr:rowOff>76200</xdr:rowOff>
    </xdr:from>
    <xdr:to>
      <xdr:col>0</xdr:col>
      <xdr:colOff>452119</xdr:colOff>
      <xdr:row>8</xdr:row>
      <xdr:rowOff>133350</xdr:rowOff>
    </xdr:to>
    <xdr:sp macro="" textlink="">
      <xdr:nvSpPr>
        <xdr:cNvPr id="3" name="Oval 2"/>
        <xdr:cNvSpPr/>
      </xdr:nvSpPr>
      <xdr:spPr>
        <a:xfrm>
          <a:off x="406400" y="1568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11</xdr:row>
      <xdr:rowOff>76200</xdr:rowOff>
    </xdr:from>
    <xdr:to>
      <xdr:col>0</xdr:col>
      <xdr:colOff>452119</xdr:colOff>
      <xdr:row>11</xdr:row>
      <xdr:rowOff>133350</xdr:rowOff>
    </xdr:to>
    <xdr:sp macro="" textlink="">
      <xdr:nvSpPr>
        <xdr:cNvPr id="4" name="Oval 3"/>
        <xdr:cNvSpPr/>
      </xdr:nvSpPr>
      <xdr:spPr>
        <a:xfrm>
          <a:off x="406400" y="17653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12</xdr:row>
      <xdr:rowOff>76200</xdr:rowOff>
    </xdr:from>
    <xdr:to>
      <xdr:col>0</xdr:col>
      <xdr:colOff>452119</xdr:colOff>
      <xdr:row>12</xdr:row>
      <xdr:rowOff>133350</xdr:rowOff>
    </xdr:to>
    <xdr:sp macro="" textlink="">
      <xdr:nvSpPr>
        <xdr:cNvPr id="5" name="Oval 4"/>
        <xdr:cNvSpPr/>
      </xdr:nvSpPr>
      <xdr:spPr>
        <a:xfrm>
          <a:off x="406400" y="25527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B1:Y978"/>
  <sheetViews>
    <sheetView showGridLines="0" tabSelected="1" showOutlineSymbols="0" topLeftCell="H1" workbookViewId="0">
      <pane ySplit="4" topLeftCell="A963" activePane="bottomLeft" state="frozen"/>
      <selection pane="bottomLeft" activeCell="V1" sqref="V1:V1048576"/>
    </sheetView>
  </sheetViews>
  <sheetFormatPr defaultColWidth="6.6328125" defaultRowHeight="12.75" customHeight="1"/>
  <cols>
    <col min="1" max="1" width="2.54296875" customWidth="1"/>
    <col min="2" max="2" width="6.7265625" style="12" customWidth="1"/>
    <col min="3" max="3" width="24.26953125" bestFit="1" customWidth="1"/>
    <col min="4" max="9" width="9.90625" bestFit="1" customWidth="1"/>
    <col min="10" max="10" width="8.90625" style="10" bestFit="1" customWidth="1"/>
    <col min="11" max="12" width="8.90625" style="10" customWidth="1"/>
    <col min="13" max="13" width="10.453125" bestFit="1" customWidth="1"/>
    <col min="14" max="14" width="10.7265625" customWidth="1"/>
    <col min="15" max="15" width="10.453125" bestFit="1" customWidth="1"/>
    <col min="16" max="16" width="10.7265625" customWidth="1"/>
    <col min="22" max="22" width="7.81640625" style="62" customWidth="1"/>
  </cols>
  <sheetData>
    <row r="1" spans="2:25" ht="7.75" customHeight="1">
      <c r="D1" s="31"/>
      <c r="E1" s="31"/>
      <c r="F1" s="31"/>
      <c r="G1" s="31"/>
      <c r="H1" s="31"/>
      <c r="I1" s="31"/>
    </row>
    <row r="2" spans="2:25" ht="13.75" customHeight="1">
      <c r="B2" s="32" t="s">
        <v>3</v>
      </c>
      <c r="C2" s="32"/>
      <c r="D2" s="32"/>
      <c r="E2" s="32"/>
      <c r="F2" s="32"/>
      <c r="G2" s="32"/>
      <c r="H2" s="32"/>
      <c r="I2" s="32"/>
      <c r="J2" s="32"/>
      <c r="K2" s="4"/>
      <c r="L2" s="28"/>
    </row>
    <row r="3" spans="2:25" ht="13.75" customHeight="1">
      <c r="B3" s="4"/>
      <c r="C3" s="4"/>
      <c r="D3" s="4"/>
      <c r="E3" s="4"/>
      <c r="F3" s="4"/>
      <c r="G3" s="4"/>
      <c r="H3" s="4"/>
      <c r="I3" s="4"/>
      <c r="J3" s="4"/>
      <c r="K3" s="4"/>
      <c r="L3" s="28"/>
      <c r="N3" s="16">
        <v>500</v>
      </c>
      <c r="P3" s="16">
        <v>500</v>
      </c>
      <c r="Q3" s="60" t="s">
        <v>1126</v>
      </c>
      <c r="R3" s="61"/>
      <c r="S3" s="61"/>
      <c r="T3" s="61"/>
      <c r="U3" s="61"/>
      <c r="V3" s="61"/>
      <c r="W3" s="61"/>
      <c r="X3" s="61"/>
    </row>
    <row r="4" spans="2:25" ht="66.5" customHeight="1">
      <c r="B4" s="33" t="s">
        <v>4</v>
      </c>
      <c r="C4" s="33"/>
      <c r="D4" s="9" t="s">
        <v>1087</v>
      </c>
      <c r="E4" s="9" t="s">
        <v>1088</v>
      </c>
      <c r="F4" s="9" t="s">
        <v>1089</v>
      </c>
      <c r="G4" s="9" t="s">
        <v>1090</v>
      </c>
      <c r="H4" s="9" t="s">
        <v>1091</v>
      </c>
      <c r="I4" s="9" t="s">
        <v>1092</v>
      </c>
      <c r="J4" s="9" t="s">
        <v>1086</v>
      </c>
      <c r="K4" s="9" t="s">
        <v>1110</v>
      </c>
      <c r="L4" s="9" t="s">
        <v>1117</v>
      </c>
      <c r="M4" s="9" t="s">
        <v>1093</v>
      </c>
      <c r="N4" s="6" t="str">
        <f>"Variance equal or greater than $"&amp;N3&amp;" or equal or less than -$"&amp;N3&amp;" = 1"</f>
        <v>Variance equal or greater than $500 or equal or less than -$500 = 1</v>
      </c>
      <c r="O4" s="9" t="s">
        <v>1095</v>
      </c>
      <c r="P4" s="6" t="str">
        <f>"Variance equal or greater than $"&amp;P3&amp;" or equal or less than -$"&amp;P3&amp;" = 1"</f>
        <v>Variance equal or greater than $500 or equal or less than -$500 = 1</v>
      </c>
      <c r="Q4" s="9" t="s">
        <v>1115</v>
      </c>
      <c r="R4" s="9" t="s">
        <v>1118</v>
      </c>
      <c r="S4" s="9" t="s">
        <v>1128</v>
      </c>
      <c r="T4" s="9" t="s">
        <v>1120</v>
      </c>
      <c r="U4" s="9" t="s">
        <v>1121</v>
      </c>
      <c r="V4" s="63" t="s">
        <v>1129</v>
      </c>
      <c r="W4" s="9" t="s">
        <v>1123</v>
      </c>
      <c r="X4" s="9" t="s">
        <v>1124</v>
      </c>
      <c r="Y4" s="9" t="s">
        <v>1127</v>
      </c>
    </row>
    <row r="5" spans="2:25" ht="12.5" customHeight="1">
      <c r="B5" s="6" t="s">
        <v>9</v>
      </c>
      <c r="C5" s="6"/>
      <c r="D5" s="5">
        <v>0</v>
      </c>
      <c r="E5" s="5">
        <v>0</v>
      </c>
      <c r="F5" s="2">
        <v>0</v>
      </c>
      <c r="G5" s="2">
        <v>0</v>
      </c>
      <c r="H5" s="2">
        <v>0</v>
      </c>
      <c r="I5" s="5">
        <v>0</v>
      </c>
      <c r="J5" s="11">
        <v>8</v>
      </c>
      <c r="K5" s="12">
        <f>IF(D5&gt;0.5,1,0)</f>
        <v>0</v>
      </c>
      <c r="L5" s="12">
        <f>IF(E5&gt;0.5,1,0)</f>
        <v>0</v>
      </c>
      <c r="M5" s="14">
        <f>+D5-F5</f>
        <v>0</v>
      </c>
      <c r="N5" s="12">
        <f>IF(OR((M5&gt;=N$3),(M5&lt;=-N$3)),1,0)</f>
        <v>0</v>
      </c>
      <c r="O5" s="14">
        <f>+E5-G5</f>
        <v>0</v>
      </c>
      <c r="P5" s="12">
        <f>IF(OR((O5&gt;=P$3),(O5&lt;=-P$3)),1,0)</f>
        <v>0</v>
      </c>
      <c r="Q5" s="12">
        <f>IF(E5+G5+I5=0,1,0)</f>
        <v>1</v>
      </c>
      <c r="R5" s="12">
        <f>IF(AND(Q5=0,E5=0),1,0)</f>
        <v>0</v>
      </c>
      <c r="S5" s="12">
        <f>IF(E5=0,0,1)</f>
        <v>0</v>
      </c>
      <c r="T5" s="12">
        <f>IF(G5=0,0,1)</f>
        <v>0</v>
      </c>
      <c r="U5" s="12">
        <f>IF(AND(T5=1,E5=0),1,0)</f>
        <v>0</v>
      </c>
      <c r="V5" s="64">
        <f>IF(U5=1,G5,0)</f>
        <v>0</v>
      </c>
      <c r="W5" s="12">
        <f>IF(I5=0,0,1)</f>
        <v>0</v>
      </c>
      <c r="X5" s="12">
        <f>IF(AND(W5=1,G5=0),1,0)</f>
        <v>0</v>
      </c>
      <c r="Y5" s="12">
        <f>IF(AND(S5=1,T5=0),1,0)</f>
        <v>0</v>
      </c>
    </row>
    <row r="6" spans="2:25" ht="12.5" customHeight="1">
      <c r="B6" s="6" t="s">
        <v>9</v>
      </c>
      <c r="C6" s="6"/>
      <c r="D6" s="5">
        <v>0</v>
      </c>
      <c r="E6" s="5">
        <v>0</v>
      </c>
      <c r="F6" s="2">
        <v>0</v>
      </c>
      <c r="G6" s="2">
        <v>0</v>
      </c>
      <c r="H6" s="2">
        <v>0</v>
      </c>
      <c r="I6" s="5">
        <v>0</v>
      </c>
      <c r="J6" s="11">
        <v>7</v>
      </c>
      <c r="K6" s="12">
        <f t="shared" ref="K6:L69" si="0">IF(D6&gt;0.5,1,0)</f>
        <v>0</v>
      </c>
      <c r="L6" s="12">
        <f t="shared" si="0"/>
        <v>0</v>
      </c>
      <c r="M6" s="14">
        <f t="shared" ref="M6:M69" si="1">+D6-F6</f>
        <v>0</v>
      </c>
      <c r="N6" s="12">
        <f>IF(OR((M6&gt;=N$3),(M6&lt;=-N$3)),1,0)</f>
        <v>0</v>
      </c>
      <c r="O6" s="14">
        <f t="shared" ref="O6:O69" si="2">+E6-G6</f>
        <v>0</v>
      </c>
      <c r="P6" s="12">
        <f>IF(OR((O6&gt;=P$3),(O6&lt;=-P$3)),1,0)</f>
        <v>0</v>
      </c>
      <c r="Q6" s="12">
        <f t="shared" ref="Q6:Q69" si="3">IF(E6+G6+I6=0,1,0)</f>
        <v>1</v>
      </c>
      <c r="R6" s="12">
        <f t="shared" ref="R6:R69" si="4">IF(AND(Q6=0,E6=0),1,0)</f>
        <v>0</v>
      </c>
      <c r="S6" s="12">
        <f t="shared" ref="S6:S69" si="5">IF(E6=0,0,1)</f>
        <v>0</v>
      </c>
      <c r="T6" s="12">
        <f t="shared" ref="T6:T69" si="6">IF(G6=0,0,1)</f>
        <v>0</v>
      </c>
      <c r="U6" s="12">
        <f t="shared" ref="U6:U69" si="7">IF(AND(T6=1,E6=0),1,0)</f>
        <v>0</v>
      </c>
      <c r="V6" s="64">
        <f t="shared" ref="V6:V69" si="8">IF(U6=1,G6,0)</f>
        <v>0</v>
      </c>
      <c r="W6" s="12">
        <f t="shared" ref="W6:W69" si="9">IF(I6=0,0,1)</f>
        <v>0</v>
      </c>
      <c r="X6" s="12">
        <f>IF(AND(W6=1,G6=0),1,0)</f>
        <v>0</v>
      </c>
      <c r="Y6" s="12">
        <f t="shared" ref="Y6:Y69" si="10">IF(AND(S6=1,T6=0),1,0)</f>
        <v>0</v>
      </c>
    </row>
    <row r="7" spans="2:25" ht="12.5" customHeight="1">
      <c r="B7" s="6" t="s">
        <v>9</v>
      </c>
      <c r="C7" s="6"/>
      <c r="D7" s="5">
        <v>0</v>
      </c>
      <c r="E7" s="5">
        <v>0</v>
      </c>
      <c r="F7" s="2">
        <v>0</v>
      </c>
      <c r="G7" s="2">
        <v>0</v>
      </c>
      <c r="H7" s="2">
        <v>0</v>
      </c>
      <c r="I7" s="5">
        <v>0</v>
      </c>
      <c r="K7" s="12">
        <f t="shared" si="0"/>
        <v>0</v>
      </c>
      <c r="L7" s="12">
        <f t="shared" si="0"/>
        <v>0</v>
      </c>
      <c r="M7" s="14">
        <f t="shared" si="1"/>
        <v>0</v>
      </c>
      <c r="N7" s="12">
        <f t="shared" ref="N7:P70" si="11">IF(OR((M7&gt;=N$3),(M7&lt;=-N$3)),1,0)</f>
        <v>0</v>
      </c>
      <c r="O7" s="14">
        <f t="shared" si="2"/>
        <v>0</v>
      </c>
      <c r="P7" s="12">
        <f t="shared" si="11"/>
        <v>0</v>
      </c>
      <c r="Q7" s="12">
        <f t="shared" si="3"/>
        <v>1</v>
      </c>
      <c r="R7" s="12">
        <f t="shared" si="4"/>
        <v>0</v>
      </c>
      <c r="S7" s="12">
        <f t="shared" si="5"/>
        <v>0</v>
      </c>
      <c r="T7" s="12">
        <f t="shared" si="6"/>
        <v>0</v>
      </c>
      <c r="U7" s="12">
        <f t="shared" si="7"/>
        <v>0</v>
      </c>
      <c r="V7" s="64">
        <f t="shared" si="8"/>
        <v>0</v>
      </c>
      <c r="W7" s="12">
        <f t="shared" si="9"/>
        <v>0</v>
      </c>
      <c r="X7" s="12">
        <f>IF(AND(W7=1,G7=0),1,0)</f>
        <v>0</v>
      </c>
      <c r="Y7" s="12">
        <f t="shared" si="10"/>
        <v>0</v>
      </c>
    </row>
    <row r="8" spans="2:25" ht="12.5" customHeight="1">
      <c r="B8" s="6" t="s">
        <v>9</v>
      </c>
      <c r="C8" s="6"/>
      <c r="D8" s="5">
        <v>0</v>
      </c>
      <c r="E8" s="5">
        <v>0</v>
      </c>
      <c r="F8" s="2">
        <v>0</v>
      </c>
      <c r="G8" s="2">
        <v>0</v>
      </c>
      <c r="H8" s="2">
        <v>0</v>
      </c>
      <c r="I8" s="5">
        <v>0</v>
      </c>
      <c r="J8" s="11">
        <v>8</v>
      </c>
      <c r="K8" s="12">
        <f t="shared" si="0"/>
        <v>0</v>
      </c>
      <c r="L8" s="12">
        <f t="shared" si="0"/>
        <v>0</v>
      </c>
      <c r="M8" s="14">
        <f t="shared" si="1"/>
        <v>0</v>
      </c>
      <c r="N8" s="12">
        <f t="shared" si="11"/>
        <v>0</v>
      </c>
      <c r="O8" s="14">
        <f t="shared" si="2"/>
        <v>0</v>
      </c>
      <c r="P8" s="12">
        <f t="shared" si="11"/>
        <v>0</v>
      </c>
      <c r="Q8" s="12">
        <f t="shared" si="3"/>
        <v>1</v>
      </c>
      <c r="R8" s="12">
        <f t="shared" si="4"/>
        <v>0</v>
      </c>
      <c r="S8" s="12">
        <f t="shared" si="5"/>
        <v>0</v>
      </c>
      <c r="T8" s="12">
        <f t="shared" si="6"/>
        <v>0</v>
      </c>
      <c r="U8" s="12">
        <f t="shared" si="7"/>
        <v>0</v>
      </c>
      <c r="V8" s="64">
        <f t="shared" si="8"/>
        <v>0</v>
      </c>
      <c r="W8" s="12">
        <f t="shared" si="9"/>
        <v>0</v>
      </c>
      <c r="X8" s="12">
        <f>IF(AND(W8=1,G8=0),1,0)</f>
        <v>0</v>
      </c>
      <c r="Y8" s="12">
        <f t="shared" si="10"/>
        <v>0</v>
      </c>
    </row>
    <row r="9" spans="2:25" ht="12.5" customHeight="1">
      <c r="B9" s="6" t="s">
        <v>9</v>
      </c>
      <c r="C9" s="6"/>
      <c r="D9" s="5">
        <v>0</v>
      </c>
      <c r="E9" s="5">
        <v>0</v>
      </c>
      <c r="F9" s="2">
        <v>0</v>
      </c>
      <c r="G9" s="2">
        <v>0</v>
      </c>
      <c r="H9" s="2">
        <v>0</v>
      </c>
      <c r="I9" s="5">
        <v>0</v>
      </c>
      <c r="J9" s="11">
        <v>8</v>
      </c>
      <c r="K9" s="12">
        <f t="shared" si="0"/>
        <v>0</v>
      </c>
      <c r="L9" s="12">
        <f t="shared" si="0"/>
        <v>0</v>
      </c>
      <c r="M9" s="14">
        <f t="shared" si="1"/>
        <v>0</v>
      </c>
      <c r="N9" s="12">
        <f t="shared" si="11"/>
        <v>0</v>
      </c>
      <c r="O9" s="14">
        <f t="shared" si="2"/>
        <v>0</v>
      </c>
      <c r="P9" s="12">
        <f t="shared" si="11"/>
        <v>0</v>
      </c>
      <c r="Q9" s="12">
        <f t="shared" si="3"/>
        <v>1</v>
      </c>
      <c r="R9" s="12">
        <f t="shared" si="4"/>
        <v>0</v>
      </c>
      <c r="S9" s="12">
        <f t="shared" si="5"/>
        <v>0</v>
      </c>
      <c r="T9" s="12">
        <f t="shared" si="6"/>
        <v>0</v>
      </c>
      <c r="U9" s="12">
        <f t="shared" si="7"/>
        <v>0</v>
      </c>
      <c r="V9" s="64">
        <f t="shared" si="8"/>
        <v>0</v>
      </c>
      <c r="W9" s="12">
        <f t="shared" si="9"/>
        <v>0</v>
      </c>
      <c r="X9" s="12">
        <f>IF(AND(W9=1,G9=0),1,0)</f>
        <v>0</v>
      </c>
      <c r="Y9" s="12">
        <f t="shared" si="10"/>
        <v>0</v>
      </c>
    </row>
    <row r="10" spans="2:25" ht="12.5" customHeight="1">
      <c r="B10" s="6" t="s">
        <v>9</v>
      </c>
      <c r="C10" s="6"/>
      <c r="D10" s="5">
        <v>0</v>
      </c>
      <c r="E10" s="5">
        <v>0</v>
      </c>
      <c r="F10" s="2">
        <v>0</v>
      </c>
      <c r="G10" s="2">
        <v>0</v>
      </c>
      <c r="H10" s="2">
        <v>0</v>
      </c>
      <c r="I10" s="5">
        <v>0</v>
      </c>
      <c r="J10" s="11">
        <v>44</v>
      </c>
      <c r="K10" s="12">
        <f t="shared" si="0"/>
        <v>0</v>
      </c>
      <c r="L10" s="12">
        <f t="shared" si="0"/>
        <v>0</v>
      </c>
      <c r="M10" s="14">
        <f t="shared" si="1"/>
        <v>0</v>
      </c>
      <c r="N10" s="12">
        <f t="shared" si="11"/>
        <v>0</v>
      </c>
      <c r="O10" s="14">
        <f t="shared" si="2"/>
        <v>0</v>
      </c>
      <c r="P10" s="12">
        <f t="shared" si="11"/>
        <v>0</v>
      </c>
      <c r="Q10" s="12">
        <f t="shared" si="3"/>
        <v>1</v>
      </c>
      <c r="R10" s="12">
        <f t="shared" si="4"/>
        <v>0</v>
      </c>
      <c r="S10" s="12">
        <f t="shared" si="5"/>
        <v>0</v>
      </c>
      <c r="T10" s="12">
        <f t="shared" si="6"/>
        <v>0</v>
      </c>
      <c r="U10" s="12">
        <f t="shared" si="7"/>
        <v>0</v>
      </c>
      <c r="V10" s="64">
        <f t="shared" si="8"/>
        <v>0</v>
      </c>
      <c r="W10" s="12">
        <f t="shared" si="9"/>
        <v>0</v>
      </c>
      <c r="X10" s="12">
        <f>IF(AND(W10=1,G10=0),1,0)</f>
        <v>0</v>
      </c>
      <c r="Y10" s="12">
        <f t="shared" si="10"/>
        <v>0</v>
      </c>
    </row>
    <row r="11" spans="2:25" ht="12.5" customHeight="1">
      <c r="B11" s="6" t="s">
        <v>9</v>
      </c>
      <c r="C11" s="6"/>
      <c r="D11" s="5">
        <v>0</v>
      </c>
      <c r="E11" s="5">
        <v>0</v>
      </c>
      <c r="F11" s="2">
        <v>0</v>
      </c>
      <c r="G11" s="2">
        <v>0</v>
      </c>
      <c r="H11" s="2">
        <v>0</v>
      </c>
      <c r="I11" s="5">
        <v>0</v>
      </c>
      <c r="K11" s="12">
        <f t="shared" si="0"/>
        <v>0</v>
      </c>
      <c r="L11" s="12">
        <f t="shared" si="0"/>
        <v>0</v>
      </c>
      <c r="M11" s="14">
        <f t="shared" si="1"/>
        <v>0</v>
      </c>
      <c r="N11" s="12">
        <f t="shared" si="11"/>
        <v>0</v>
      </c>
      <c r="O11" s="14">
        <f t="shared" si="2"/>
        <v>0</v>
      </c>
      <c r="P11" s="12">
        <f t="shared" si="11"/>
        <v>0</v>
      </c>
      <c r="Q11" s="12">
        <f t="shared" si="3"/>
        <v>1</v>
      </c>
      <c r="R11" s="12">
        <f t="shared" si="4"/>
        <v>0</v>
      </c>
      <c r="S11" s="12">
        <f t="shared" si="5"/>
        <v>0</v>
      </c>
      <c r="T11" s="12">
        <f t="shared" si="6"/>
        <v>0</v>
      </c>
      <c r="U11" s="12">
        <f t="shared" si="7"/>
        <v>0</v>
      </c>
      <c r="V11" s="64">
        <f t="shared" si="8"/>
        <v>0</v>
      </c>
      <c r="W11" s="12">
        <f t="shared" si="9"/>
        <v>0</v>
      </c>
      <c r="X11" s="12">
        <f>IF(AND(W11=1,G11=0),1,0)</f>
        <v>0</v>
      </c>
      <c r="Y11" s="12">
        <f t="shared" si="10"/>
        <v>0</v>
      </c>
    </row>
    <row r="12" spans="2:25" ht="12.5" customHeight="1">
      <c r="B12" s="6" t="s">
        <v>9</v>
      </c>
      <c r="C12" s="6"/>
      <c r="D12" s="5">
        <v>0</v>
      </c>
      <c r="E12" s="5">
        <v>0</v>
      </c>
      <c r="F12" s="2">
        <v>0</v>
      </c>
      <c r="G12" s="2">
        <v>0</v>
      </c>
      <c r="H12" s="2">
        <v>0</v>
      </c>
      <c r="I12" s="5">
        <v>0</v>
      </c>
      <c r="J12" s="11">
        <v>9</v>
      </c>
      <c r="K12" s="12">
        <f t="shared" si="0"/>
        <v>0</v>
      </c>
      <c r="L12" s="12">
        <f t="shared" si="0"/>
        <v>0</v>
      </c>
      <c r="M12" s="14">
        <f t="shared" si="1"/>
        <v>0</v>
      </c>
      <c r="N12" s="12">
        <f t="shared" si="11"/>
        <v>0</v>
      </c>
      <c r="O12" s="14">
        <f t="shared" si="2"/>
        <v>0</v>
      </c>
      <c r="P12" s="12">
        <f t="shared" si="11"/>
        <v>0</v>
      </c>
      <c r="Q12" s="12">
        <f t="shared" si="3"/>
        <v>1</v>
      </c>
      <c r="R12" s="12">
        <f t="shared" si="4"/>
        <v>0</v>
      </c>
      <c r="S12" s="12">
        <f t="shared" si="5"/>
        <v>0</v>
      </c>
      <c r="T12" s="12">
        <f t="shared" si="6"/>
        <v>0</v>
      </c>
      <c r="U12" s="12">
        <f t="shared" si="7"/>
        <v>0</v>
      </c>
      <c r="V12" s="64">
        <f t="shared" si="8"/>
        <v>0</v>
      </c>
      <c r="W12" s="12">
        <f t="shared" si="9"/>
        <v>0</v>
      </c>
      <c r="X12" s="12">
        <f>IF(AND(W12=1,G12=0),1,0)</f>
        <v>0</v>
      </c>
      <c r="Y12" s="12">
        <f t="shared" si="10"/>
        <v>0</v>
      </c>
    </row>
    <row r="13" spans="2:25" ht="12.5" customHeight="1">
      <c r="B13" s="6" t="s">
        <v>9</v>
      </c>
      <c r="C13" s="6"/>
      <c r="D13" s="5">
        <v>0</v>
      </c>
      <c r="E13" s="5">
        <v>0</v>
      </c>
      <c r="F13" s="2">
        <v>0</v>
      </c>
      <c r="G13" s="2">
        <v>0</v>
      </c>
      <c r="H13" s="2">
        <v>0</v>
      </c>
      <c r="I13" s="5">
        <v>0</v>
      </c>
      <c r="K13" s="12">
        <f t="shared" si="0"/>
        <v>0</v>
      </c>
      <c r="L13" s="12">
        <f t="shared" si="0"/>
        <v>0</v>
      </c>
      <c r="M13" s="14">
        <f t="shared" si="1"/>
        <v>0</v>
      </c>
      <c r="N13" s="12">
        <f t="shared" si="11"/>
        <v>0</v>
      </c>
      <c r="O13" s="14">
        <f t="shared" si="2"/>
        <v>0</v>
      </c>
      <c r="P13" s="12">
        <f t="shared" si="11"/>
        <v>0</v>
      </c>
      <c r="Q13" s="12">
        <f t="shared" si="3"/>
        <v>1</v>
      </c>
      <c r="R13" s="12">
        <f t="shared" si="4"/>
        <v>0</v>
      </c>
      <c r="S13" s="12">
        <f t="shared" si="5"/>
        <v>0</v>
      </c>
      <c r="T13" s="12">
        <f t="shared" si="6"/>
        <v>0</v>
      </c>
      <c r="U13" s="12">
        <f t="shared" si="7"/>
        <v>0</v>
      </c>
      <c r="V13" s="64">
        <f t="shared" si="8"/>
        <v>0</v>
      </c>
      <c r="W13" s="12">
        <f t="shared" si="9"/>
        <v>0</v>
      </c>
      <c r="X13" s="12">
        <f>IF(AND(W13=1,G13=0),1,0)</f>
        <v>0</v>
      </c>
      <c r="Y13" s="12">
        <f t="shared" si="10"/>
        <v>0</v>
      </c>
    </row>
    <row r="14" spans="2:25" ht="12.5" customHeight="1">
      <c r="B14" s="6" t="s">
        <v>9</v>
      </c>
      <c r="C14" s="6"/>
      <c r="D14" s="5">
        <v>0</v>
      </c>
      <c r="E14" s="5">
        <v>0</v>
      </c>
      <c r="F14" s="2">
        <v>0</v>
      </c>
      <c r="G14" s="2">
        <v>0</v>
      </c>
      <c r="H14" s="2">
        <v>0</v>
      </c>
      <c r="I14" s="5">
        <v>0</v>
      </c>
      <c r="J14" s="11">
        <v>8</v>
      </c>
      <c r="K14" s="12">
        <f t="shared" si="0"/>
        <v>0</v>
      </c>
      <c r="L14" s="12">
        <f t="shared" si="0"/>
        <v>0</v>
      </c>
      <c r="M14" s="14">
        <f t="shared" si="1"/>
        <v>0</v>
      </c>
      <c r="N14" s="12">
        <f t="shared" si="11"/>
        <v>0</v>
      </c>
      <c r="O14" s="14">
        <f t="shared" si="2"/>
        <v>0</v>
      </c>
      <c r="P14" s="12">
        <f t="shared" si="11"/>
        <v>0</v>
      </c>
      <c r="Q14" s="12">
        <f t="shared" si="3"/>
        <v>1</v>
      </c>
      <c r="R14" s="12">
        <f t="shared" si="4"/>
        <v>0</v>
      </c>
      <c r="S14" s="12">
        <f t="shared" si="5"/>
        <v>0</v>
      </c>
      <c r="T14" s="12">
        <f t="shared" si="6"/>
        <v>0</v>
      </c>
      <c r="U14" s="12">
        <f t="shared" si="7"/>
        <v>0</v>
      </c>
      <c r="V14" s="64">
        <f t="shared" si="8"/>
        <v>0</v>
      </c>
      <c r="W14" s="12">
        <f t="shared" si="9"/>
        <v>0</v>
      </c>
      <c r="X14" s="12">
        <f>IF(AND(W14=1,G14=0),1,0)</f>
        <v>0</v>
      </c>
      <c r="Y14" s="12">
        <f t="shared" si="10"/>
        <v>0</v>
      </c>
    </row>
    <row r="15" spans="2:25" ht="12.5" customHeight="1">
      <c r="B15" s="6" t="s">
        <v>9</v>
      </c>
      <c r="C15" s="6"/>
      <c r="D15" s="5">
        <v>0</v>
      </c>
      <c r="E15" s="5">
        <v>0</v>
      </c>
      <c r="F15" s="2">
        <v>0</v>
      </c>
      <c r="G15" s="2">
        <v>0</v>
      </c>
      <c r="H15" s="2">
        <v>0</v>
      </c>
      <c r="I15" s="5">
        <v>0</v>
      </c>
      <c r="J15" s="11">
        <v>8</v>
      </c>
      <c r="K15" s="12">
        <f t="shared" si="0"/>
        <v>0</v>
      </c>
      <c r="L15" s="12">
        <f t="shared" si="0"/>
        <v>0</v>
      </c>
      <c r="M15" s="14">
        <f t="shared" si="1"/>
        <v>0</v>
      </c>
      <c r="N15" s="12">
        <f t="shared" si="11"/>
        <v>0</v>
      </c>
      <c r="O15" s="14">
        <f t="shared" si="2"/>
        <v>0</v>
      </c>
      <c r="P15" s="12">
        <f t="shared" si="11"/>
        <v>0</v>
      </c>
      <c r="Q15" s="12">
        <f t="shared" si="3"/>
        <v>1</v>
      </c>
      <c r="R15" s="12">
        <f t="shared" si="4"/>
        <v>0</v>
      </c>
      <c r="S15" s="12">
        <f t="shared" si="5"/>
        <v>0</v>
      </c>
      <c r="T15" s="12">
        <f t="shared" si="6"/>
        <v>0</v>
      </c>
      <c r="U15" s="12">
        <f t="shared" si="7"/>
        <v>0</v>
      </c>
      <c r="V15" s="64">
        <f t="shared" si="8"/>
        <v>0</v>
      </c>
      <c r="W15" s="12">
        <f t="shared" si="9"/>
        <v>0</v>
      </c>
      <c r="X15" s="12">
        <f>IF(AND(W15=1,G15=0),1,0)</f>
        <v>0</v>
      </c>
      <c r="Y15" s="12">
        <f t="shared" si="10"/>
        <v>0</v>
      </c>
    </row>
    <row r="16" spans="2:25" ht="12.5" customHeight="1">
      <c r="B16" s="6" t="s">
        <v>9</v>
      </c>
      <c r="C16" s="6"/>
      <c r="D16" s="5">
        <v>0</v>
      </c>
      <c r="E16" s="5">
        <v>0</v>
      </c>
      <c r="F16" s="2">
        <v>0</v>
      </c>
      <c r="G16" s="2">
        <v>0</v>
      </c>
      <c r="H16" s="2">
        <v>0</v>
      </c>
      <c r="I16" s="5">
        <v>0</v>
      </c>
      <c r="J16" s="11">
        <v>18</v>
      </c>
      <c r="K16" s="12">
        <f t="shared" si="0"/>
        <v>0</v>
      </c>
      <c r="L16" s="12">
        <f t="shared" si="0"/>
        <v>0</v>
      </c>
      <c r="M16" s="14">
        <f t="shared" si="1"/>
        <v>0</v>
      </c>
      <c r="N16" s="12">
        <f t="shared" si="11"/>
        <v>0</v>
      </c>
      <c r="O16" s="14">
        <f t="shared" si="2"/>
        <v>0</v>
      </c>
      <c r="P16" s="12">
        <f t="shared" si="11"/>
        <v>0</v>
      </c>
      <c r="Q16" s="12">
        <f t="shared" si="3"/>
        <v>1</v>
      </c>
      <c r="R16" s="12">
        <f t="shared" si="4"/>
        <v>0</v>
      </c>
      <c r="S16" s="12">
        <f t="shared" si="5"/>
        <v>0</v>
      </c>
      <c r="T16" s="12">
        <f t="shared" si="6"/>
        <v>0</v>
      </c>
      <c r="U16" s="12">
        <f t="shared" si="7"/>
        <v>0</v>
      </c>
      <c r="V16" s="64">
        <f t="shared" si="8"/>
        <v>0</v>
      </c>
      <c r="W16" s="12">
        <f t="shared" si="9"/>
        <v>0</v>
      </c>
      <c r="X16" s="12">
        <f>IF(AND(W16=1,G16=0),1,0)</f>
        <v>0</v>
      </c>
      <c r="Y16" s="12">
        <f t="shared" si="10"/>
        <v>0</v>
      </c>
    </row>
    <row r="17" spans="2:25" ht="12.5" customHeight="1">
      <c r="B17" s="6" t="s">
        <v>9</v>
      </c>
      <c r="C17" s="6"/>
      <c r="D17" s="5">
        <v>0</v>
      </c>
      <c r="E17" s="5">
        <v>0</v>
      </c>
      <c r="F17" s="2">
        <v>0</v>
      </c>
      <c r="G17" s="2">
        <v>0</v>
      </c>
      <c r="H17" s="2">
        <v>0</v>
      </c>
      <c r="I17" s="5">
        <v>0</v>
      </c>
      <c r="J17" s="11">
        <v>26</v>
      </c>
      <c r="K17" s="12">
        <f t="shared" si="0"/>
        <v>0</v>
      </c>
      <c r="L17" s="12">
        <f t="shared" si="0"/>
        <v>0</v>
      </c>
      <c r="M17" s="14">
        <f t="shared" si="1"/>
        <v>0</v>
      </c>
      <c r="N17" s="12">
        <f t="shared" si="11"/>
        <v>0</v>
      </c>
      <c r="O17" s="14">
        <f t="shared" si="2"/>
        <v>0</v>
      </c>
      <c r="P17" s="12">
        <f t="shared" si="11"/>
        <v>0</v>
      </c>
      <c r="Q17" s="12">
        <f t="shared" si="3"/>
        <v>1</v>
      </c>
      <c r="R17" s="12">
        <f t="shared" si="4"/>
        <v>0</v>
      </c>
      <c r="S17" s="12">
        <f t="shared" si="5"/>
        <v>0</v>
      </c>
      <c r="T17" s="12">
        <f t="shared" si="6"/>
        <v>0</v>
      </c>
      <c r="U17" s="12">
        <f t="shared" si="7"/>
        <v>0</v>
      </c>
      <c r="V17" s="64">
        <f t="shared" si="8"/>
        <v>0</v>
      </c>
      <c r="W17" s="12">
        <f t="shared" si="9"/>
        <v>0</v>
      </c>
      <c r="X17" s="12">
        <f>IF(AND(W17=1,G17=0),1,0)</f>
        <v>0</v>
      </c>
      <c r="Y17" s="12">
        <f t="shared" si="10"/>
        <v>0</v>
      </c>
    </row>
    <row r="18" spans="2:25" ht="12.5" customHeight="1">
      <c r="B18" s="6" t="s">
        <v>9</v>
      </c>
      <c r="C18" s="6"/>
      <c r="D18" s="5">
        <v>0</v>
      </c>
      <c r="E18" s="5">
        <v>0</v>
      </c>
      <c r="F18" s="2">
        <v>0</v>
      </c>
      <c r="G18" s="2">
        <v>0</v>
      </c>
      <c r="H18" s="2">
        <v>0</v>
      </c>
      <c r="I18" s="5">
        <v>0</v>
      </c>
      <c r="J18" s="11">
        <v>14</v>
      </c>
      <c r="K18" s="12">
        <f t="shared" si="0"/>
        <v>0</v>
      </c>
      <c r="L18" s="12">
        <f t="shared" si="0"/>
        <v>0</v>
      </c>
      <c r="M18" s="14">
        <f t="shared" si="1"/>
        <v>0</v>
      </c>
      <c r="N18" s="12">
        <f t="shared" si="11"/>
        <v>0</v>
      </c>
      <c r="O18" s="14">
        <f t="shared" si="2"/>
        <v>0</v>
      </c>
      <c r="P18" s="12">
        <f t="shared" si="11"/>
        <v>0</v>
      </c>
      <c r="Q18" s="12">
        <f t="shared" si="3"/>
        <v>1</v>
      </c>
      <c r="R18" s="12">
        <f t="shared" si="4"/>
        <v>0</v>
      </c>
      <c r="S18" s="12">
        <f t="shared" si="5"/>
        <v>0</v>
      </c>
      <c r="T18" s="12">
        <f t="shared" si="6"/>
        <v>0</v>
      </c>
      <c r="U18" s="12">
        <f t="shared" si="7"/>
        <v>0</v>
      </c>
      <c r="V18" s="64">
        <f t="shared" si="8"/>
        <v>0</v>
      </c>
      <c r="W18" s="12">
        <f t="shared" si="9"/>
        <v>0</v>
      </c>
      <c r="X18" s="12">
        <f>IF(AND(W18=1,G18=0),1,0)</f>
        <v>0</v>
      </c>
      <c r="Y18" s="12">
        <f t="shared" si="10"/>
        <v>0</v>
      </c>
    </row>
    <row r="19" spans="2:25" ht="12.5" customHeight="1">
      <c r="B19" s="6" t="s">
        <v>9</v>
      </c>
      <c r="C19" s="6"/>
      <c r="D19" s="5">
        <v>0</v>
      </c>
      <c r="E19" s="5">
        <v>0</v>
      </c>
      <c r="F19" s="2">
        <v>0</v>
      </c>
      <c r="G19" s="2">
        <v>0</v>
      </c>
      <c r="H19" s="2">
        <v>0</v>
      </c>
      <c r="I19" s="5">
        <v>0</v>
      </c>
      <c r="J19" s="11">
        <v>26</v>
      </c>
      <c r="K19" s="12">
        <f t="shared" si="0"/>
        <v>0</v>
      </c>
      <c r="L19" s="12">
        <f t="shared" si="0"/>
        <v>0</v>
      </c>
      <c r="M19" s="14">
        <f t="shared" si="1"/>
        <v>0</v>
      </c>
      <c r="N19" s="12">
        <f t="shared" si="11"/>
        <v>0</v>
      </c>
      <c r="O19" s="14">
        <f t="shared" si="2"/>
        <v>0</v>
      </c>
      <c r="P19" s="12">
        <f t="shared" si="11"/>
        <v>0</v>
      </c>
      <c r="Q19" s="12">
        <f t="shared" si="3"/>
        <v>1</v>
      </c>
      <c r="R19" s="12">
        <f t="shared" si="4"/>
        <v>0</v>
      </c>
      <c r="S19" s="12">
        <f t="shared" si="5"/>
        <v>0</v>
      </c>
      <c r="T19" s="12">
        <f t="shared" si="6"/>
        <v>0</v>
      </c>
      <c r="U19" s="12">
        <f t="shared" si="7"/>
        <v>0</v>
      </c>
      <c r="V19" s="64">
        <f t="shared" si="8"/>
        <v>0</v>
      </c>
      <c r="W19" s="12">
        <f t="shared" si="9"/>
        <v>0</v>
      </c>
      <c r="X19" s="12">
        <f>IF(AND(W19=1,G19=0),1,0)</f>
        <v>0</v>
      </c>
      <c r="Y19" s="12">
        <f t="shared" si="10"/>
        <v>0</v>
      </c>
    </row>
    <row r="20" spans="2:25" ht="12.5" customHeight="1">
      <c r="B20" s="6" t="s">
        <v>9</v>
      </c>
      <c r="C20" s="6"/>
      <c r="D20" s="5">
        <v>0</v>
      </c>
      <c r="E20" s="5">
        <v>0</v>
      </c>
      <c r="F20" s="2">
        <v>0</v>
      </c>
      <c r="G20" s="2">
        <v>0</v>
      </c>
      <c r="H20" s="2">
        <v>0</v>
      </c>
      <c r="I20" s="5">
        <v>0</v>
      </c>
      <c r="J20" s="11">
        <v>27</v>
      </c>
      <c r="K20" s="12">
        <f t="shared" si="0"/>
        <v>0</v>
      </c>
      <c r="L20" s="12">
        <f t="shared" si="0"/>
        <v>0</v>
      </c>
      <c r="M20" s="14">
        <f t="shared" si="1"/>
        <v>0</v>
      </c>
      <c r="N20" s="12">
        <f t="shared" si="11"/>
        <v>0</v>
      </c>
      <c r="O20" s="14">
        <f t="shared" si="2"/>
        <v>0</v>
      </c>
      <c r="P20" s="12">
        <f t="shared" si="11"/>
        <v>0</v>
      </c>
      <c r="Q20" s="12">
        <f t="shared" si="3"/>
        <v>1</v>
      </c>
      <c r="R20" s="12">
        <f t="shared" si="4"/>
        <v>0</v>
      </c>
      <c r="S20" s="12">
        <f t="shared" si="5"/>
        <v>0</v>
      </c>
      <c r="T20" s="12">
        <f t="shared" si="6"/>
        <v>0</v>
      </c>
      <c r="U20" s="12">
        <f t="shared" si="7"/>
        <v>0</v>
      </c>
      <c r="V20" s="64">
        <f t="shared" si="8"/>
        <v>0</v>
      </c>
      <c r="W20" s="12">
        <f t="shared" si="9"/>
        <v>0</v>
      </c>
      <c r="X20" s="12">
        <f>IF(AND(W20=1,G20=0),1,0)</f>
        <v>0</v>
      </c>
      <c r="Y20" s="12">
        <f t="shared" si="10"/>
        <v>0</v>
      </c>
    </row>
    <row r="21" spans="2:25" ht="12.5" customHeight="1">
      <c r="B21" s="6" t="s">
        <v>9</v>
      </c>
      <c r="C21" s="6"/>
      <c r="D21" s="5">
        <v>0</v>
      </c>
      <c r="E21" s="5">
        <v>0</v>
      </c>
      <c r="F21" s="2">
        <v>0</v>
      </c>
      <c r="G21" s="2">
        <v>0</v>
      </c>
      <c r="H21" s="2">
        <v>0</v>
      </c>
      <c r="I21" s="5">
        <v>0</v>
      </c>
      <c r="J21" s="11">
        <v>45</v>
      </c>
      <c r="K21" s="12">
        <f t="shared" si="0"/>
        <v>0</v>
      </c>
      <c r="L21" s="12">
        <f t="shared" si="0"/>
        <v>0</v>
      </c>
      <c r="M21" s="14">
        <f t="shared" si="1"/>
        <v>0</v>
      </c>
      <c r="N21" s="12">
        <f t="shared" si="11"/>
        <v>0</v>
      </c>
      <c r="O21" s="14">
        <f t="shared" si="2"/>
        <v>0</v>
      </c>
      <c r="P21" s="12">
        <f t="shared" si="11"/>
        <v>0</v>
      </c>
      <c r="Q21" s="12">
        <f t="shared" si="3"/>
        <v>1</v>
      </c>
      <c r="R21" s="12">
        <f t="shared" si="4"/>
        <v>0</v>
      </c>
      <c r="S21" s="12">
        <f t="shared" si="5"/>
        <v>0</v>
      </c>
      <c r="T21" s="12">
        <f t="shared" si="6"/>
        <v>0</v>
      </c>
      <c r="U21" s="12">
        <f t="shared" si="7"/>
        <v>0</v>
      </c>
      <c r="V21" s="64">
        <f t="shared" si="8"/>
        <v>0</v>
      </c>
      <c r="W21" s="12">
        <f t="shared" si="9"/>
        <v>0</v>
      </c>
      <c r="X21" s="12">
        <f>IF(AND(W21=1,G21=0),1,0)</f>
        <v>0</v>
      </c>
      <c r="Y21" s="12">
        <f t="shared" si="10"/>
        <v>0</v>
      </c>
    </row>
    <row r="22" spans="2:25" ht="12.5" customHeight="1">
      <c r="B22" s="6" t="s">
        <v>9</v>
      </c>
      <c r="C22" s="6"/>
      <c r="D22" s="5">
        <v>0</v>
      </c>
      <c r="E22" s="5">
        <v>0</v>
      </c>
      <c r="F22" s="2">
        <v>0</v>
      </c>
      <c r="G22" s="2">
        <v>0</v>
      </c>
      <c r="H22" s="2">
        <v>0</v>
      </c>
      <c r="I22" s="5">
        <v>0</v>
      </c>
      <c r="J22" s="11">
        <v>8</v>
      </c>
      <c r="K22" s="12">
        <f t="shared" si="0"/>
        <v>0</v>
      </c>
      <c r="L22" s="12">
        <f t="shared" si="0"/>
        <v>0</v>
      </c>
      <c r="M22" s="14">
        <f t="shared" si="1"/>
        <v>0</v>
      </c>
      <c r="N22" s="12">
        <f t="shared" si="11"/>
        <v>0</v>
      </c>
      <c r="O22" s="14">
        <f t="shared" si="2"/>
        <v>0</v>
      </c>
      <c r="P22" s="12">
        <f t="shared" si="11"/>
        <v>0</v>
      </c>
      <c r="Q22" s="12">
        <f t="shared" si="3"/>
        <v>1</v>
      </c>
      <c r="R22" s="12">
        <f t="shared" si="4"/>
        <v>0</v>
      </c>
      <c r="S22" s="12">
        <f t="shared" si="5"/>
        <v>0</v>
      </c>
      <c r="T22" s="12">
        <f t="shared" si="6"/>
        <v>0</v>
      </c>
      <c r="U22" s="12">
        <f t="shared" si="7"/>
        <v>0</v>
      </c>
      <c r="V22" s="64">
        <f t="shared" si="8"/>
        <v>0</v>
      </c>
      <c r="W22" s="12">
        <f t="shared" si="9"/>
        <v>0</v>
      </c>
      <c r="X22" s="12">
        <f>IF(AND(W22=1,G22=0),1,0)</f>
        <v>0</v>
      </c>
      <c r="Y22" s="12">
        <f t="shared" si="10"/>
        <v>0</v>
      </c>
    </row>
    <row r="23" spans="2:25" ht="12.5" customHeight="1">
      <c r="B23" s="6" t="s">
        <v>9</v>
      </c>
      <c r="C23" s="6"/>
      <c r="D23" s="5">
        <v>0</v>
      </c>
      <c r="E23" s="5">
        <v>0</v>
      </c>
      <c r="F23" s="2">
        <v>0</v>
      </c>
      <c r="G23" s="2">
        <v>0</v>
      </c>
      <c r="H23" s="2">
        <v>0</v>
      </c>
      <c r="I23" s="5">
        <v>0</v>
      </c>
      <c r="J23" s="11">
        <v>46</v>
      </c>
      <c r="K23" s="12">
        <f t="shared" si="0"/>
        <v>0</v>
      </c>
      <c r="L23" s="12">
        <f t="shared" si="0"/>
        <v>0</v>
      </c>
      <c r="M23" s="14">
        <f t="shared" si="1"/>
        <v>0</v>
      </c>
      <c r="N23" s="12">
        <f t="shared" si="11"/>
        <v>0</v>
      </c>
      <c r="O23" s="14">
        <f t="shared" si="2"/>
        <v>0</v>
      </c>
      <c r="P23" s="12">
        <f t="shared" si="11"/>
        <v>0</v>
      </c>
      <c r="Q23" s="12">
        <f t="shared" si="3"/>
        <v>1</v>
      </c>
      <c r="R23" s="12">
        <f t="shared" si="4"/>
        <v>0</v>
      </c>
      <c r="S23" s="12">
        <f t="shared" si="5"/>
        <v>0</v>
      </c>
      <c r="T23" s="12">
        <f t="shared" si="6"/>
        <v>0</v>
      </c>
      <c r="U23" s="12">
        <f t="shared" si="7"/>
        <v>0</v>
      </c>
      <c r="V23" s="64">
        <f t="shared" si="8"/>
        <v>0</v>
      </c>
      <c r="W23" s="12">
        <f t="shared" si="9"/>
        <v>0</v>
      </c>
      <c r="X23" s="12">
        <f>IF(AND(W23=1,G23=0),1,0)</f>
        <v>0</v>
      </c>
      <c r="Y23" s="12">
        <f t="shared" si="10"/>
        <v>0</v>
      </c>
    </row>
    <row r="24" spans="2:25" ht="12.5" customHeight="1">
      <c r="B24" s="6" t="s">
        <v>9</v>
      </c>
      <c r="C24" s="6"/>
      <c r="D24" s="5">
        <v>0</v>
      </c>
      <c r="E24" s="5">
        <v>0</v>
      </c>
      <c r="F24" s="2">
        <v>0</v>
      </c>
      <c r="G24" s="2">
        <v>0</v>
      </c>
      <c r="H24" s="2">
        <v>0</v>
      </c>
      <c r="I24" s="5">
        <v>0</v>
      </c>
      <c r="J24" s="11">
        <v>40</v>
      </c>
      <c r="K24" s="12">
        <f t="shared" si="0"/>
        <v>0</v>
      </c>
      <c r="L24" s="12">
        <f t="shared" si="0"/>
        <v>0</v>
      </c>
      <c r="M24" s="14">
        <f t="shared" si="1"/>
        <v>0</v>
      </c>
      <c r="N24" s="12">
        <f t="shared" si="11"/>
        <v>0</v>
      </c>
      <c r="O24" s="14">
        <f t="shared" si="2"/>
        <v>0</v>
      </c>
      <c r="P24" s="12">
        <f t="shared" si="11"/>
        <v>0</v>
      </c>
      <c r="Q24" s="12">
        <f t="shared" si="3"/>
        <v>1</v>
      </c>
      <c r="R24" s="12">
        <f t="shared" si="4"/>
        <v>0</v>
      </c>
      <c r="S24" s="12">
        <f t="shared" si="5"/>
        <v>0</v>
      </c>
      <c r="T24" s="12">
        <f t="shared" si="6"/>
        <v>0</v>
      </c>
      <c r="U24" s="12">
        <f t="shared" si="7"/>
        <v>0</v>
      </c>
      <c r="V24" s="64">
        <f t="shared" si="8"/>
        <v>0</v>
      </c>
      <c r="W24" s="12">
        <f t="shared" si="9"/>
        <v>0</v>
      </c>
      <c r="X24" s="12">
        <f>IF(AND(W24=1,G24=0),1,0)</f>
        <v>0</v>
      </c>
      <c r="Y24" s="12">
        <f t="shared" si="10"/>
        <v>0</v>
      </c>
    </row>
    <row r="25" spans="2:25" ht="12.5" customHeight="1">
      <c r="B25" s="6" t="s">
        <v>9</v>
      </c>
      <c r="C25" s="6"/>
      <c r="D25" s="5">
        <v>0</v>
      </c>
      <c r="E25" s="5">
        <v>0</v>
      </c>
      <c r="F25" s="2">
        <v>0</v>
      </c>
      <c r="G25" s="2">
        <v>0</v>
      </c>
      <c r="H25" s="2">
        <v>0</v>
      </c>
      <c r="I25" s="5">
        <v>0</v>
      </c>
      <c r="J25" s="11">
        <v>29</v>
      </c>
      <c r="K25" s="12">
        <f t="shared" si="0"/>
        <v>0</v>
      </c>
      <c r="L25" s="12">
        <f t="shared" si="0"/>
        <v>0</v>
      </c>
      <c r="M25" s="14">
        <f t="shared" si="1"/>
        <v>0</v>
      </c>
      <c r="N25" s="12">
        <f t="shared" si="11"/>
        <v>0</v>
      </c>
      <c r="O25" s="14">
        <f t="shared" si="2"/>
        <v>0</v>
      </c>
      <c r="P25" s="12">
        <f t="shared" si="11"/>
        <v>0</v>
      </c>
      <c r="Q25" s="12">
        <f t="shared" si="3"/>
        <v>1</v>
      </c>
      <c r="R25" s="12">
        <f t="shared" si="4"/>
        <v>0</v>
      </c>
      <c r="S25" s="12">
        <f t="shared" si="5"/>
        <v>0</v>
      </c>
      <c r="T25" s="12">
        <f t="shared" si="6"/>
        <v>0</v>
      </c>
      <c r="U25" s="12">
        <f t="shared" si="7"/>
        <v>0</v>
      </c>
      <c r="V25" s="64">
        <f t="shared" si="8"/>
        <v>0</v>
      </c>
      <c r="W25" s="12">
        <f t="shared" si="9"/>
        <v>0</v>
      </c>
      <c r="X25" s="12">
        <f>IF(AND(W25=1,G25=0),1,0)</f>
        <v>0</v>
      </c>
      <c r="Y25" s="12">
        <f t="shared" si="10"/>
        <v>0</v>
      </c>
    </row>
    <row r="26" spans="2:25" ht="12.5" customHeight="1">
      <c r="B26" s="6" t="s">
        <v>9</v>
      </c>
      <c r="C26" s="6"/>
      <c r="D26" s="5">
        <v>0</v>
      </c>
      <c r="E26" s="5">
        <v>0</v>
      </c>
      <c r="F26" s="2">
        <v>0</v>
      </c>
      <c r="G26" s="2">
        <v>0</v>
      </c>
      <c r="H26" s="2">
        <v>0</v>
      </c>
      <c r="I26" s="5">
        <v>0</v>
      </c>
      <c r="J26" s="11">
        <v>14</v>
      </c>
      <c r="K26" s="12">
        <f t="shared" si="0"/>
        <v>0</v>
      </c>
      <c r="L26" s="12">
        <f t="shared" si="0"/>
        <v>0</v>
      </c>
      <c r="M26" s="14">
        <f t="shared" si="1"/>
        <v>0</v>
      </c>
      <c r="N26" s="12">
        <f t="shared" si="11"/>
        <v>0</v>
      </c>
      <c r="O26" s="14">
        <f t="shared" si="2"/>
        <v>0</v>
      </c>
      <c r="P26" s="12">
        <f t="shared" si="11"/>
        <v>0</v>
      </c>
      <c r="Q26" s="12">
        <f t="shared" si="3"/>
        <v>1</v>
      </c>
      <c r="R26" s="12">
        <f t="shared" si="4"/>
        <v>0</v>
      </c>
      <c r="S26" s="12">
        <f t="shared" si="5"/>
        <v>0</v>
      </c>
      <c r="T26" s="12">
        <f t="shared" si="6"/>
        <v>0</v>
      </c>
      <c r="U26" s="12">
        <f t="shared" si="7"/>
        <v>0</v>
      </c>
      <c r="V26" s="64">
        <f t="shared" si="8"/>
        <v>0</v>
      </c>
      <c r="W26" s="12">
        <f t="shared" si="9"/>
        <v>0</v>
      </c>
      <c r="X26" s="12">
        <f>IF(AND(W26=1,G26=0),1,0)</f>
        <v>0</v>
      </c>
      <c r="Y26" s="12">
        <f t="shared" si="10"/>
        <v>0</v>
      </c>
    </row>
    <row r="27" spans="2:25" ht="12.5" customHeight="1">
      <c r="B27" s="6" t="s">
        <v>9</v>
      </c>
      <c r="C27" s="6"/>
      <c r="D27" s="5">
        <v>0</v>
      </c>
      <c r="E27" s="5">
        <v>0</v>
      </c>
      <c r="F27" s="2">
        <v>0</v>
      </c>
      <c r="G27" s="2">
        <v>0</v>
      </c>
      <c r="H27" s="2">
        <v>0</v>
      </c>
      <c r="I27" s="5">
        <v>0</v>
      </c>
      <c r="J27" s="11">
        <v>48</v>
      </c>
      <c r="K27" s="12">
        <f t="shared" si="0"/>
        <v>0</v>
      </c>
      <c r="L27" s="12">
        <f t="shared" si="0"/>
        <v>0</v>
      </c>
      <c r="M27" s="14">
        <f t="shared" si="1"/>
        <v>0</v>
      </c>
      <c r="N27" s="12">
        <f t="shared" si="11"/>
        <v>0</v>
      </c>
      <c r="O27" s="14">
        <f t="shared" si="2"/>
        <v>0</v>
      </c>
      <c r="P27" s="12">
        <f t="shared" si="11"/>
        <v>0</v>
      </c>
      <c r="Q27" s="12">
        <f t="shared" si="3"/>
        <v>1</v>
      </c>
      <c r="R27" s="12">
        <f t="shared" si="4"/>
        <v>0</v>
      </c>
      <c r="S27" s="12">
        <f t="shared" si="5"/>
        <v>0</v>
      </c>
      <c r="T27" s="12">
        <f t="shared" si="6"/>
        <v>0</v>
      </c>
      <c r="U27" s="12">
        <f t="shared" si="7"/>
        <v>0</v>
      </c>
      <c r="V27" s="64">
        <f t="shared" si="8"/>
        <v>0</v>
      </c>
      <c r="W27" s="12">
        <f t="shared" si="9"/>
        <v>0</v>
      </c>
      <c r="X27" s="12">
        <f>IF(AND(W27=1,G27=0),1,0)</f>
        <v>0</v>
      </c>
      <c r="Y27" s="12">
        <f t="shared" si="10"/>
        <v>0</v>
      </c>
    </row>
    <row r="28" spans="2:25" ht="12.5" customHeight="1">
      <c r="B28" s="6" t="s">
        <v>9</v>
      </c>
      <c r="C28" s="6"/>
      <c r="D28" s="5">
        <v>0</v>
      </c>
      <c r="E28" s="5">
        <v>0</v>
      </c>
      <c r="F28" s="2">
        <v>0</v>
      </c>
      <c r="G28" s="2">
        <v>0</v>
      </c>
      <c r="H28" s="2">
        <v>0</v>
      </c>
      <c r="I28" s="5">
        <v>0</v>
      </c>
      <c r="J28" s="11">
        <v>67</v>
      </c>
      <c r="K28" s="12">
        <f t="shared" si="0"/>
        <v>0</v>
      </c>
      <c r="L28" s="12">
        <f t="shared" si="0"/>
        <v>0</v>
      </c>
      <c r="M28" s="14">
        <f t="shared" si="1"/>
        <v>0</v>
      </c>
      <c r="N28" s="12">
        <f t="shared" si="11"/>
        <v>0</v>
      </c>
      <c r="O28" s="14">
        <f t="shared" si="2"/>
        <v>0</v>
      </c>
      <c r="P28" s="12">
        <f t="shared" si="11"/>
        <v>0</v>
      </c>
      <c r="Q28" s="12">
        <f t="shared" si="3"/>
        <v>1</v>
      </c>
      <c r="R28" s="12">
        <f t="shared" si="4"/>
        <v>0</v>
      </c>
      <c r="S28" s="12">
        <f t="shared" si="5"/>
        <v>0</v>
      </c>
      <c r="T28" s="12">
        <f t="shared" si="6"/>
        <v>0</v>
      </c>
      <c r="U28" s="12">
        <f t="shared" si="7"/>
        <v>0</v>
      </c>
      <c r="V28" s="64">
        <f t="shared" si="8"/>
        <v>0</v>
      </c>
      <c r="W28" s="12">
        <f t="shared" si="9"/>
        <v>0</v>
      </c>
      <c r="X28" s="12">
        <f>IF(AND(W28=1,G28=0),1,0)</f>
        <v>0</v>
      </c>
      <c r="Y28" s="12">
        <f t="shared" si="10"/>
        <v>0</v>
      </c>
    </row>
    <row r="29" spans="2:25" ht="12.5" customHeight="1">
      <c r="B29" s="6" t="s">
        <v>9</v>
      </c>
      <c r="C29" s="6"/>
      <c r="D29" s="5">
        <v>0</v>
      </c>
      <c r="E29" s="5">
        <v>0</v>
      </c>
      <c r="F29" s="2">
        <v>0</v>
      </c>
      <c r="G29" s="2">
        <v>0</v>
      </c>
      <c r="H29" s="2">
        <v>0</v>
      </c>
      <c r="I29" s="5">
        <v>0</v>
      </c>
      <c r="J29" s="11">
        <v>26</v>
      </c>
      <c r="K29" s="12">
        <f t="shared" si="0"/>
        <v>0</v>
      </c>
      <c r="L29" s="12">
        <f t="shared" si="0"/>
        <v>0</v>
      </c>
      <c r="M29" s="14">
        <f t="shared" si="1"/>
        <v>0</v>
      </c>
      <c r="N29" s="12">
        <f t="shared" si="11"/>
        <v>0</v>
      </c>
      <c r="O29" s="14">
        <f t="shared" si="2"/>
        <v>0</v>
      </c>
      <c r="P29" s="12">
        <f t="shared" si="11"/>
        <v>0</v>
      </c>
      <c r="Q29" s="12">
        <f t="shared" si="3"/>
        <v>1</v>
      </c>
      <c r="R29" s="12">
        <f t="shared" si="4"/>
        <v>0</v>
      </c>
      <c r="S29" s="12">
        <f t="shared" si="5"/>
        <v>0</v>
      </c>
      <c r="T29" s="12">
        <f t="shared" si="6"/>
        <v>0</v>
      </c>
      <c r="U29" s="12">
        <f t="shared" si="7"/>
        <v>0</v>
      </c>
      <c r="V29" s="64">
        <f t="shared" si="8"/>
        <v>0</v>
      </c>
      <c r="W29" s="12">
        <f t="shared" si="9"/>
        <v>0</v>
      </c>
      <c r="X29" s="12">
        <f>IF(AND(W29=1,G29=0),1,0)</f>
        <v>0</v>
      </c>
      <c r="Y29" s="12">
        <f t="shared" si="10"/>
        <v>0</v>
      </c>
    </row>
    <row r="30" spans="2:25" ht="12.5" customHeight="1">
      <c r="B30" s="6" t="s">
        <v>9</v>
      </c>
      <c r="C30" s="6"/>
      <c r="D30" s="5">
        <v>0</v>
      </c>
      <c r="E30" s="5">
        <v>0</v>
      </c>
      <c r="F30" s="2">
        <v>0</v>
      </c>
      <c r="G30" s="2">
        <v>0</v>
      </c>
      <c r="H30" s="2">
        <v>0</v>
      </c>
      <c r="I30" s="5">
        <v>0</v>
      </c>
      <c r="J30" s="11">
        <v>15</v>
      </c>
      <c r="K30" s="12">
        <f t="shared" si="0"/>
        <v>0</v>
      </c>
      <c r="L30" s="12">
        <f t="shared" si="0"/>
        <v>0</v>
      </c>
      <c r="M30" s="14">
        <f t="shared" si="1"/>
        <v>0</v>
      </c>
      <c r="N30" s="12">
        <f t="shared" si="11"/>
        <v>0</v>
      </c>
      <c r="O30" s="14">
        <f t="shared" si="2"/>
        <v>0</v>
      </c>
      <c r="P30" s="12">
        <f t="shared" si="11"/>
        <v>0</v>
      </c>
      <c r="Q30" s="12">
        <f t="shared" si="3"/>
        <v>1</v>
      </c>
      <c r="R30" s="12">
        <f t="shared" si="4"/>
        <v>0</v>
      </c>
      <c r="S30" s="12">
        <f t="shared" si="5"/>
        <v>0</v>
      </c>
      <c r="T30" s="12">
        <f t="shared" si="6"/>
        <v>0</v>
      </c>
      <c r="U30" s="12">
        <f t="shared" si="7"/>
        <v>0</v>
      </c>
      <c r="V30" s="64">
        <f t="shared" si="8"/>
        <v>0</v>
      </c>
      <c r="W30" s="12">
        <f t="shared" si="9"/>
        <v>0</v>
      </c>
      <c r="X30" s="12">
        <f>IF(AND(W30=1,G30=0),1,0)</f>
        <v>0</v>
      </c>
      <c r="Y30" s="12">
        <f t="shared" si="10"/>
        <v>0</v>
      </c>
    </row>
    <row r="31" spans="2:25" ht="12.5" customHeight="1">
      <c r="B31" s="6" t="s">
        <v>9</v>
      </c>
      <c r="C31" s="6"/>
      <c r="D31" s="5">
        <v>0</v>
      </c>
      <c r="E31" s="5">
        <v>0</v>
      </c>
      <c r="F31" s="2">
        <v>0</v>
      </c>
      <c r="G31" s="2">
        <v>0</v>
      </c>
      <c r="H31" s="2">
        <v>0</v>
      </c>
      <c r="I31" s="5">
        <v>0</v>
      </c>
      <c r="J31" s="11">
        <v>18</v>
      </c>
      <c r="K31" s="12">
        <f t="shared" si="0"/>
        <v>0</v>
      </c>
      <c r="L31" s="12">
        <f t="shared" si="0"/>
        <v>0</v>
      </c>
      <c r="M31" s="14">
        <f t="shared" si="1"/>
        <v>0</v>
      </c>
      <c r="N31" s="12">
        <f t="shared" si="11"/>
        <v>0</v>
      </c>
      <c r="O31" s="14">
        <f t="shared" si="2"/>
        <v>0</v>
      </c>
      <c r="P31" s="12">
        <f t="shared" si="11"/>
        <v>0</v>
      </c>
      <c r="Q31" s="12">
        <f t="shared" si="3"/>
        <v>1</v>
      </c>
      <c r="R31" s="12">
        <f t="shared" si="4"/>
        <v>0</v>
      </c>
      <c r="S31" s="12">
        <f t="shared" si="5"/>
        <v>0</v>
      </c>
      <c r="T31" s="12">
        <f t="shared" si="6"/>
        <v>0</v>
      </c>
      <c r="U31" s="12">
        <f t="shared" si="7"/>
        <v>0</v>
      </c>
      <c r="V31" s="64">
        <f t="shared" si="8"/>
        <v>0</v>
      </c>
      <c r="W31" s="12">
        <f t="shared" si="9"/>
        <v>0</v>
      </c>
      <c r="X31" s="12">
        <f>IF(AND(W31=1,G31=0),1,0)</f>
        <v>0</v>
      </c>
      <c r="Y31" s="12">
        <f t="shared" si="10"/>
        <v>0</v>
      </c>
    </row>
    <row r="32" spans="2:25" ht="12.5" customHeight="1">
      <c r="B32" s="6" t="s">
        <v>9</v>
      </c>
      <c r="C32" s="6"/>
      <c r="D32" s="5">
        <v>0</v>
      </c>
      <c r="E32" s="5">
        <v>0</v>
      </c>
      <c r="F32" s="2">
        <v>0</v>
      </c>
      <c r="G32" s="2">
        <v>0</v>
      </c>
      <c r="H32" s="2">
        <v>0</v>
      </c>
      <c r="I32" s="5">
        <v>0</v>
      </c>
      <c r="J32" s="11">
        <v>9</v>
      </c>
      <c r="K32" s="12">
        <f t="shared" si="0"/>
        <v>0</v>
      </c>
      <c r="L32" s="12">
        <f t="shared" si="0"/>
        <v>0</v>
      </c>
      <c r="M32" s="14">
        <f t="shared" si="1"/>
        <v>0</v>
      </c>
      <c r="N32" s="12">
        <f t="shared" si="11"/>
        <v>0</v>
      </c>
      <c r="O32" s="14">
        <f t="shared" si="2"/>
        <v>0</v>
      </c>
      <c r="P32" s="12">
        <f t="shared" si="11"/>
        <v>0</v>
      </c>
      <c r="Q32" s="12">
        <f t="shared" si="3"/>
        <v>1</v>
      </c>
      <c r="R32" s="12">
        <f t="shared" si="4"/>
        <v>0</v>
      </c>
      <c r="S32" s="12">
        <f t="shared" si="5"/>
        <v>0</v>
      </c>
      <c r="T32" s="12">
        <f t="shared" si="6"/>
        <v>0</v>
      </c>
      <c r="U32" s="12">
        <f t="shared" si="7"/>
        <v>0</v>
      </c>
      <c r="V32" s="64">
        <f t="shared" si="8"/>
        <v>0</v>
      </c>
      <c r="W32" s="12">
        <f t="shared" si="9"/>
        <v>0</v>
      </c>
      <c r="X32" s="12">
        <f>IF(AND(W32=1,G32=0),1,0)</f>
        <v>0</v>
      </c>
      <c r="Y32" s="12">
        <f t="shared" si="10"/>
        <v>0</v>
      </c>
    </row>
    <row r="33" spans="2:25" ht="12.5" customHeight="1">
      <c r="B33" s="6" t="s">
        <v>9</v>
      </c>
      <c r="C33" s="6"/>
      <c r="D33" s="5">
        <v>0</v>
      </c>
      <c r="E33" s="5">
        <v>0</v>
      </c>
      <c r="F33" s="2">
        <v>0</v>
      </c>
      <c r="G33" s="2">
        <v>0</v>
      </c>
      <c r="H33" s="2">
        <v>0</v>
      </c>
      <c r="I33" s="5">
        <v>0</v>
      </c>
      <c r="J33" s="11">
        <v>9</v>
      </c>
      <c r="K33" s="12">
        <f t="shared" si="0"/>
        <v>0</v>
      </c>
      <c r="L33" s="12">
        <f t="shared" si="0"/>
        <v>0</v>
      </c>
      <c r="M33" s="14">
        <f t="shared" si="1"/>
        <v>0</v>
      </c>
      <c r="N33" s="12">
        <f t="shared" si="11"/>
        <v>0</v>
      </c>
      <c r="O33" s="14">
        <f t="shared" si="2"/>
        <v>0</v>
      </c>
      <c r="P33" s="12">
        <f t="shared" si="11"/>
        <v>0</v>
      </c>
      <c r="Q33" s="12">
        <f t="shared" si="3"/>
        <v>1</v>
      </c>
      <c r="R33" s="12">
        <f t="shared" si="4"/>
        <v>0</v>
      </c>
      <c r="S33" s="12">
        <f t="shared" si="5"/>
        <v>0</v>
      </c>
      <c r="T33" s="12">
        <f t="shared" si="6"/>
        <v>0</v>
      </c>
      <c r="U33" s="12">
        <f t="shared" si="7"/>
        <v>0</v>
      </c>
      <c r="V33" s="64">
        <f t="shared" si="8"/>
        <v>0</v>
      </c>
      <c r="W33" s="12">
        <f t="shared" si="9"/>
        <v>0</v>
      </c>
      <c r="X33" s="12">
        <f>IF(AND(W33=1,G33=0),1,0)</f>
        <v>0</v>
      </c>
      <c r="Y33" s="12">
        <f t="shared" si="10"/>
        <v>0</v>
      </c>
    </row>
    <row r="34" spans="2:25" ht="12.5" customHeight="1">
      <c r="B34" s="6" t="s">
        <v>9</v>
      </c>
      <c r="C34" s="6"/>
      <c r="D34" s="5">
        <v>0</v>
      </c>
      <c r="E34" s="5">
        <v>0</v>
      </c>
      <c r="F34" s="2">
        <v>0</v>
      </c>
      <c r="G34" s="2">
        <v>0</v>
      </c>
      <c r="H34" s="2">
        <v>0</v>
      </c>
      <c r="I34" s="5">
        <v>0</v>
      </c>
      <c r="J34" s="11">
        <v>85</v>
      </c>
      <c r="K34" s="12">
        <f t="shared" si="0"/>
        <v>0</v>
      </c>
      <c r="L34" s="12">
        <f t="shared" si="0"/>
        <v>0</v>
      </c>
      <c r="M34" s="14">
        <f t="shared" si="1"/>
        <v>0</v>
      </c>
      <c r="N34" s="12">
        <f t="shared" si="11"/>
        <v>0</v>
      </c>
      <c r="O34" s="14">
        <f t="shared" si="2"/>
        <v>0</v>
      </c>
      <c r="P34" s="12">
        <f t="shared" si="11"/>
        <v>0</v>
      </c>
      <c r="Q34" s="12">
        <f t="shared" si="3"/>
        <v>1</v>
      </c>
      <c r="R34" s="12">
        <f t="shared" si="4"/>
        <v>0</v>
      </c>
      <c r="S34" s="12">
        <f t="shared" si="5"/>
        <v>0</v>
      </c>
      <c r="T34" s="12">
        <f t="shared" si="6"/>
        <v>0</v>
      </c>
      <c r="U34" s="12">
        <f t="shared" si="7"/>
        <v>0</v>
      </c>
      <c r="V34" s="64">
        <f t="shared" si="8"/>
        <v>0</v>
      </c>
      <c r="W34" s="12">
        <f t="shared" si="9"/>
        <v>0</v>
      </c>
      <c r="X34" s="12">
        <f>IF(AND(W34=1,G34=0),1,0)</f>
        <v>0</v>
      </c>
      <c r="Y34" s="12">
        <f t="shared" si="10"/>
        <v>0</v>
      </c>
    </row>
    <row r="35" spans="2:25" ht="12.5" customHeight="1">
      <c r="B35" s="6" t="s">
        <v>9</v>
      </c>
      <c r="C35" s="6"/>
      <c r="D35" s="5">
        <v>0</v>
      </c>
      <c r="E35" s="5">
        <v>0</v>
      </c>
      <c r="F35" s="2">
        <v>0</v>
      </c>
      <c r="G35" s="2">
        <v>0</v>
      </c>
      <c r="H35" s="2">
        <v>0</v>
      </c>
      <c r="I35" s="5">
        <v>0</v>
      </c>
      <c r="J35" s="11">
        <v>15</v>
      </c>
      <c r="K35" s="12">
        <f t="shared" si="0"/>
        <v>0</v>
      </c>
      <c r="L35" s="12">
        <f t="shared" si="0"/>
        <v>0</v>
      </c>
      <c r="M35" s="14">
        <f t="shared" si="1"/>
        <v>0</v>
      </c>
      <c r="N35" s="12">
        <f t="shared" si="11"/>
        <v>0</v>
      </c>
      <c r="O35" s="14">
        <f t="shared" si="2"/>
        <v>0</v>
      </c>
      <c r="P35" s="12">
        <f t="shared" si="11"/>
        <v>0</v>
      </c>
      <c r="Q35" s="12">
        <f t="shared" si="3"/>
        <v>1</v>
      </c>
      <c r="R35" s="12">
        <f t="shared" si="4"/>
        <v>0</v>
      </c>
      <c r="S35" s="12">
        <f t="shared" si="5"/>
        <v>0</v>
      </c>
      <c r="T35" s="12">
        <f t="shared" si="6"/>
        <v>0</v>
      </c>
      <c r="U35" s="12">
        <f t="shared" si="7"/>
        <v>0</v>
      </c>
      <c r="V35" s="64">
        <f t="shared" si="8"/>
        <v>0</v>
      </c>
      <c r="W35" s="12">
        <f t="shared" si="9"/>
        <v>0</v>
      </c>
      <c r="X35" s="12">
        <f>IF(AND(W35=1,G35=0),1,0)</f>
        <v>0</v>
      </c>
      <c r="Y35" s="12">
        <f t="shared" si="10"/>
        <v>0</v>
      </c>
    </row>
    <row r="36" spans="2:25" ht="12.5" customHeight="1">
      <c r="B36" s="6" t="s">
        <v>9</v>
      </c>
      <c r="C36" s="6"/>
      <c r="D36" s="5">
        <v>0</v>
      </c>
      <c r="E36" s="5">
        <v>0</v>
      </c>
      <c r="F36" s="2">
        <v>0</v>
      </c>
      <c r="G36" s="2">
        <v>0</v>
      </c>
      <c r="H36" s="2">
        <v>0</v>
      </c>
      <c r="I36" s="5">
        <v>0</v>
      </c>
      <c r="J36" s="11">
        <v>18</v>
      </c>
      <c r="K36" s="12">
        <f t="shared" si="0"/>
        <v>0</v>
      </c>
      <c r="L36" s="12">
        <f t="shared" si="0"/>
        <v>0</v>
      </c>
      <c r="M36" s="14">
        <f t="shared" si="1"/>
        <v>0</v>
      </c>
      <c r="N36" s="12">
        <f t="shared" si="11"/>
        <v>0</v>
      </c>
      <c r="O36" s="14">
        <f t="shared" si="2"/>
        <v>0</v>
      </c>
      <c r="P36" s="12">
        <f t="shared" si="11"/>
        <v>0</v>
      </c>
      <c r="Q36" s="12">
        <f t="shared" si="3"/>
        <v>1</v>
      </c>
      <c r="R36" s="12">
        <f t="shared" si="4"/>
        <v>0</v>
      </c>
      <c r="S36" s="12">
        <f t="shared" si="5"/>
        <v>0</v>
      </c>
      <c r="T36" s="12">
        <f t="shared" si="6"/>
        <v>0</v>
      </c>
      <c r="U36" s="12">
        <f t="shared" si="7"/>
        <v>0</v>
      </c>
      <c r="V36" s="64">
        <f t="shared" si="8"/>
        <v>0</v>
      </c>
      <c r="W36" s="12">
        <f t="shared" si="9"/>
        <v>0</v>
      </c>
      <c r="X36" s="12">
        <f>IF(AND(W36=1,G36=0),1,0)</f>
        <v>0</v>
      </c>
      <c r="Y36" s="12">
        <f t="shared" si="10"/>
        <v>0</v>
      </c>
    </row>
    <row r="37" spans="2:25" ht="12.5" customHeight="1">
      <c r="B37" s="6" t="s">
        <v>9</v>
      </c>
      <c r="C37" s="6"/>
      <c r="D37" s="5">
        <v>0</v>
      </c>
      <c r="E37" s="5">
        <v>0</v>
      </c>
      <c r="F37" s="2">
        <v>0</v>
      </c>
      <c r="G37" s="2">
        <v>0</v>
      </c>
      <c r="H37" s="2">
        <v>0</v>
      </c>
      <c r="I37" s="5">
        <v>0</v>
      </c>
      <c r="J37" s="11">
        <v>9</v>
      </c>
      <c r="K37" s="12">
        <f t="shared" si="0"/>
        <v>0</v>
      </c>
      <c r="L37" s="12">
        <f t="shared" si="0"/>
        <v>0</v>
      </c>
      <c r="M37" s="14">
        <f t="shared" si="1"/>
        <v>0</v>
      </c>
      <c r="N37" s="12">
        <f t="shared" si="11"/>
        <v>0</v>
      </c>
      <c r="O37" s="14">
        <f t="shared" si="2"/>
        <v>0</v>
      </c>
      <c r="P37" s="12">
        <f t="shared" si="11"/>
        <v>0</v>
      </c>
      <c r="Q37" s="12">
        <f t="shared" si="3"/>
        <v>1</v>
      </c>
      <c r="R37" s="12">
        <f t="shared" si="4"/>
        <v>0</v>
      </c>
      <c r="S37" s="12">
        <f t="shared" si="5"/>
        <v>0</v>
      </c>
      <c r="T37" s="12">
        <f t="shared" si="6"/>
        <v>0</v>
      </c>
      <c r="U37" s="12">
        <f t="shared" si="7"/>
        <v>0</v>
      </c>
      <c r="V37" s="64">
        <f t="shared" si="8"/>
        <v>0</v>
      </c>
      <c r="W37" s="12">
        <f t="shared" si="9"/>
        <v>0</v>
      </c>
      <c r="X37" s="12">
        <f>IF(AND(W37=1,G37=0),1,0)</f>
        <v>0</v>
      </c>
      <c r="Y37" s="12">
        <f t="shared" si="10"/>
        <v>0</v>
      </c>
    </row>
    <row r="38" spans="2:25" ht="12.5" customHeight="1">
      <c r="B38" s="6" t="s">
        <v>9</v>
      </c>
      <c r="C38" s="6"/>
      <c r="D38" s="5">
        <v>0</v>
      </c>
      <c r="E38" s="5">
        <v>0</v>
      </c>
      <c r="F38" s="2">
        <v>0</v>
      </c>
      <c r="G38" s="2">
        <v>0</v>
      </c>
      <c r="H38" s="2">
        <v>0</v>
      </c>
      <c r="I38" s="5">
        <v>0</v>
      </c>
      <c r="J38" s="11">
        <v>23</v>
      </c>
      <c r="K38" s="12">
        <f t="shared" si="0"/>
        <v>0</v>
      </c>
      <c r="L38" s="12">
        <f t="shared" si="0"/>
        <v>0</v>
      </c>
      <c r="M38" s="14">
        <f t="shared" si="1"/>
        <v>0</v>
      </c>
      <c r="N38" s="12">
        <f t="shared" si="11"/>
        <v>0</v>
      </c>
      <c r="O38" s="14">
        <f t="shared" si="2"/>
        <v>0</v>
      </c>
      <c r="P38" s="12">
        <f t="shared" si="11"/>
        <v>0</v>
      </c>
      <c r="Q38" s="12">
        <f t="shared" si="3"/>
        <v>1</v>
      </c>
      <c r="R38" s="12">
        <f t="shared" si="4"/>
        <v>0</v>
      </c>
      <c r="S38" s="12">
        <f t="shared" si="5"/>
        <v>0</v>
      </c>
      <c r="T38" s="12">
        <f t="shared" si="6"/>
        <v>0</v>
      </c>
      <c r="U38" s="12">
        <f t="shared" si="7"/>
        <v>0</v>
      </c>
      <c r="V38" s="64">
        <f t="shared" si="8"/>
        <v>0</v>
      </c>
      <c r="W38" s="12">
        <f t="shared" si="9"/>
        <v>0</v>
      </c>
      <c r="X38" s="12">
        <f>IF(AND(W38=1,G38=0),1,0)</f>
        <v>0</v>
      </c>
      <c r="Y38" s="12">
        <f t="shared" si="10"/>
        <v>0</v>
      </c>
    </row>
    <row r="39" spans="2:25" ht="12.5" customHeight="1">
      <c r="B39" s="6" t="s">
        <v>9</v>
      </c>
      <c r="C39" s="6"/>
      <c r="D39" s="5">
        <v>0</v>
      </c>
      <c r="E39" s="5">
        <v>0</v>
      </c>
      <c r="F39" s="2">
        <v>0</v>
      </c>
      <c r="G39" s="2">
        <v>0</v>
      </c>
      <c r="H39" s="2">
        <v>0</v>
      </c>
      <c r="I39" s="5">
        <v>0</v>
      </c>
      <c r="K39" s="12">
        <f t="shared" si="0"/>
        <v>0</v>
      </c>
      <c r="L39" s="12">
        <f t="shared" si="0"/>
        <v>0</v>
      </c>
      <c r="M39" s="14">
        <f t="shared" si="1"/>
        <v>0</v>
      </c>
      <c r="N39" s="12">
        <f t="shared" si="11"/>
        <v>0</v>
      </c>
      <c r="O39" s="14">
        <f t="shared" si="2"/>
        <v>0</v>
      </c>
      <c r="P39" s="12">
        <f t="shared" si="11"/>
        <v>0</v>
      </c>
      <c r="Q39" s="12">
        <f t="shared" si="3"/>
        <v>1</v>
      </c>
      <c r="R39" s="12">
        <f t="shared" si="4"/>
        <v>0</v>
      </c>
      <c r="S39" s="12">
        <f t="shared" si="5"/>
        <v>0</v>
      </c>
      <c r="T39" s="12">
        <f t="shared" si="6"/>
        <v>0</v>
      </c>
      <c r="U39" s="12">
        <f t="shared" si="7"/>
        <v>0</v>
      </c>
      <c r="V39" s="64">
        <f t="shared" si="8"/>
        <v>0</v>
      </c>
      <c r="W39" s="12">
        <f t="shared" si="9"/>
        <v>0</v>
      </c>
      <c r="X39" s="12">
        <f>IF(AND(W39=1,G39=0),1,0)</f>
        <v>0</v>
      </c>
      <c r="Y39" s="12">
        <f t="shared" si="10"/>
        <v>0</v>
      </c>
    </row>
    <row r="40" spans="2:25" ht="12.5" customHeight="1">
      <c r="B40" s="6" t="s">
        <v>9</v>
      </c>
      <c r="C40" s="6"/>
      <c r="D40" s="5">
        <v>0</v>
      </c>
      <c r="E40" s="5">
        <v>0</v>
      </c>
      <c r="F40" s="2">
        <v>0</v>
      </c>
      <c r="G40" s="2">
        <v>0</v>
      </c>
      <c r="H40" s="2">
        <v>0</v>
      </c>
      <c r="I40" s="5">
        <v>0</v>
      </c>
      <c r="K40" s="12">
        <f t="shared" si="0"/>
        <v>0</v>
      </c>
      <c r="L40" s="12">
        <f t="shared" si="0"/>
        <v>0</v>
      </c>
      <c r="M40" s="14">
        <f t="shared" si="1"/>
        <v>0</v>
      </c>
      <c r="N40" s="12">
        <f t="shared" si="11"/>
        <v>0</v>
      </c>
      <c r="O40" s="14">
        <f t="shared" si="2"/>
        <v>0</v>
      </c>
      <c r="P40" s="12">
        <f t="shared" si="11"/>
        <v>0</v>
      </c>
      <c r="Q40" s="12">
        <f t="shared" si="3"/>
        <v>1</v>
      </c>
      <c r="R40" s="12">
        <f t="shared" si="4"/>
        <v>0</v>
      </c>
      <c r="S40" s="12">
        <f t="shared" si="5"/>
        <v>0</v>
      </c>
      <c r="T40" s="12">
        <f t="shared" si="6"/>
        <v>0</v>
      </c>
      <c r="U40" s="12">
        <f t="shared" si="7"/>
        <v>0</v>
      </c>
      <c r="V40" s="64">
        <f t="shared" si="8"/>
        <v>0</v>
      </c>
      <c r="W40" s="12">
        <f t="shared" si="9"/>
        <v>0</v>
      </c>
      <c r="X40" s="12">
        <f>IF(AND(W40=1,G40=0),1,0)</f>
        <v>0</v>
      </c>
      <c r="Y40" s="12">
        <f t="shared" si="10"/>
        <v>0</v>
      </c>
    </row>
    <row r="41" spans="2:25" ht="12.5" customHeight="1">
      <c r="B41" s="6" t="s">
        <v>9</v>
      </c>
      <c r="C41" s="6"/>
      <c r="D41" s="5">
        <v>0</v>
      </c>
      <c r="E41" s="5">
        <v>0</v>
      </c>
      <c r="F41" s="2">
        <v>0</v>
      </c>
      <c r="G41" s="2">
        <v>0</v>
      </c>
      <c r="H41" s="2">
        <v>0</v>
      </c>
      <c r="I41" s="5">
        <v>0</v>
      </c>
      <c r="J41" s="11">
        <v>18</v>
      </c>
      <c r="K41" s="12">
        <f t="shared" si="0"/>
        <v>0</v>
      </c>
      <c r="L41" s="12">
        <f t="shared" si="0"/>
        <v>0</v>
      </c>
      <c r="M41" s="14">
        <f t="shared" si="1"/>
        <v>0</v>
      </c>
      <c r="N41" s="12">
        <f t="shared" si="11"/>
        <v>0</v>
      </c>
      <c r="O41" s="14">
        <f t="shared" si="2"/>
        <v>0</v>
      </c>
      <c r="P41" s="12">
        <f t="shared" si="11"/>
        <v>0</v>
      </c>
      <c r="Q41" s="12">
        <f t="shared" si="3"/>
        <v>1</v>
      </c>
      <c r="R41" s="12">
        <f t="shared" si="4"/>
        <v>0</v>
      </c>
      <c r="S41" s="12">
        <f t="shared" si="5"/>
        <v>0</v>
      </c>
      <c r="T41" s="12">
        <f t="shared" si="6"/>
        <v>0</v>
      </c>
      <c r="U41" s="12">
        <f t="shared" si="7"/>
        <v>0</v>
      </c>
      <c r="V41" s="64">
        <f t="shared" si="8"/>
        <v>0</v>
      </c>
      <c r="W41" s="12">
        <f t="shared" si="9"/>
        <v>0</v>
      </c>
      <c r="X41" s="12">
        <f>IF(AND(W41=1,G41=0),1,0)</f>
        <v>0</v>
      </c>
      <c r="Y41" s="12">
        <f t="shared" si="10"/>
        <v>0</v>
      </c>
    </row>
    <row r="42" spans="2:25" ht="12.5" customHeight="1">
      <c r="B42" s="6" t="s">
        <v>9</v>
      </c>
      <c r="C42" s="6"/>
      <c r="D42" s="5">
        <v>0</v>
      </c>
      <c r="E42" s="5">
        <v>0</v>
      </c>
      <c r="F42" s="2">
        <v>0</v>
      </c>
      <c r="G42" s="2">
        <v>0</v>
      </c>
      <c r="H42" s="2">
        <v>0</v>
      </c>
      <c r="I42" s="5">
        <v>0</v>
      </c>
      <c r="J42" s="11">
        <v>27</v>
      </c>
      <c r="K42" s="12">
        <f t="shared" si="0"/>
        <v>0</v>
      </c>
      <c r="L42" s="12">
        <f t="shared" si="0"/>
        <v>0</v>
      </c>
      <c r="M42" s="14">
        <f t="shared" si="1"/>
        <v>0</v>
      </c>
      <c r="N42" s="12">
        <f t="shared" si="11"/>
        <v>0</v>
      </c>
      <c r="O42" s="14">
        <f t="shared" si="2"/>
        <v>0</v>
      </c>
      <c r="P42" s="12">
        <f t="shared" si="11"/>
        <v>0</v>
      </c>
      <c r="Q42" s="12">
        <f t="shared" si="3"/>
        <v>1</v>
      </c>
      <c r="R42" s="12">
        <f t="shared" si="4"/>
        <v>0</v>
      </c>
      <c r="S42" s="12">
        <f t="shared" si="5"/>
        <v>0</v>
      </c>
      <c r="T42" s="12">
        <f t="shared" si="6"/>
        <v>0</v>
      </c>
      <c r="U42" s="12">
        <f t="shared" si="7"/>
        <v>0</v>
      </c>
      <c r="V42" s="64">
        <f t="shared" si="8"/>
        <v>0</v>
      </c>
      <c r="W42" s="12">
        <f t="shared" si="9"/>
        <v>0</v>
      </c>
      <c r="X42" s="12">
        <f>IF(AND(W42=1,G42=0),1,0)</f>
        <v>0</v>
      </c>
      <c r="Y42" s="12">
        <f t="shared" si="10"/>
        <v>0</v>
      </c>
    </row>
    <row r="43" spans="2:25" ht="12.5" customHeight="1">
      <c r="B43" s="6" t="s">
        <v>9</v>
      </c>
      <c r="C43" s="6"/>
      <c r="D43" s="5">
        <v>0</v>
      </c>
      <c r="E43" s="5">
        <v>0</v>
      </c>
      <c r="F43" s="2">
        <v>0</v>
      </c>
      <c r="G43" s="2">
        <v>0</v>
      </c>
      <c r="H43" s="2">
        <v>0</v>
      </c>
      <c r="I43" s="5">
        <v>0</v>
      </c>
      <c r="K43" s="12">
        <f t="shared" si="0"/>
        <v>0</v>
      </c>
      <c r="L43" s="12">
        <f t="shared" si="0"/>
        <v>0</v>
      </c>
      <c r="M43" s="14">
        <f t="shared" si="1"/>
        <v>0</v>
      </c>
      <c r="N43" s="12">
        <f t="shared" si="11"/>
        <v>0</v>
      </c>
      <c r="O43" s="14">
        <f t="shared" si="2"/>
        <v>0</v>
      </c>
      <c r="P43" s="12">
        <f t="shared" si="11"/>
        <v>0</v>
      </c>
      <c r="Q43" s="12">
        <f t="shared" si="3"/>
        <v>1</v>
      </c>
      <c r="R43" s="12">
        <f t="shared" si="4"/>
        <v>0</v>
      </c>
      <c r="S43" s="12">
        <f t="shared" si="5"/>
        <v>0</v>
      </c>
      <c r="T43" s="12">
        <f t="shared" si="6"/>
        <v>0</v>
      </c>
      <c r="U43" s="12">
        <f t="shared" si="7"/>
        <v>0</v>
      </c>
      <c r="V43" s="64">
        <f t="shared" si="8"/>
        <v>0</v>
      </c>
      <c r="W43" s="12">
        <f t="shared" si="9"/>
        <v>0</v>
      </c>
      <c r="X43" s="12">
        <f>IF(AND(W43=1,G43=0),1,0)</f>
        <v>0</v>
      </c>
      <c r="Y43" s="12">
        <f t="shared" si="10"/>
        <v>0</v>
      </c>
    </row>
    <row r="44" spans="2:25" ht="12.5" customHeight="1">
      <c r="B44" s="6" t="s">
        <v>9</v>
      </c>
      <c r="C44" s="6"/>
      <c r="D44" s="5">
        <v>0</v>
      </c>
      <c r="E44" s="5">
        <v>0</v>
      </c>
      <c r="F44" s="2">
        <v>0</v>
      </c>
      <c r="G44" s="2">
        <v>0</v>
      </c>
      <c r="H44" s="2">
        <v>0</v>
      </c>
      <c r="I44" s="5">
        <v>0</v>
      </c>
      <c r="K44" s="12">
        <f t="shared" si="0"/>
        <v>0</v>
      </c>
      <c r="L44" s="12">
        <f t="shared" si="0"/>
        <v>0</v>
      </c>
      <c r="M44" s="14">
        <f t="shared" si="1"/>
        <v>0</v>
      </c>
      <c r="N44" s="12">
        <f t="shared" si="11"/>
        <v>0</v>
      </c>
      <c r="O44" s="14">
        <f t="shared" si="2"/>
        <v>0</v>
      </c>
      <c r="P44" s="12">
        <f t="shared" si="11"/>
        <v>0</v>
      </c>
      <c r="Q44" s="12">
        <f t="shared" si="3"/>
        <v>1</v>
      </c>
      <c r="R44" s="12">
        <f t="shared" si="4"/>
        <v>0</v>
      </c>
      <c r="S44" s="12">
        <f t="shared" si="5"/>
        <v>0</v>
      </c>
      <c r="T44" s="12">
        <f t="shared" si="6"/>
        <v>0</v>
      </c>
      <c r="U44" s="12">
        <f t="shared" si="7"/>
        <v>0</v>
      </c>
      <c r="V44" s="64">
        <f t="shared" si="8"/>
        <v>0</v>
      </c>
      <c r="W44" s="12">
        <f t="shared" si="9"/>
        <v>0</v>
      </c>
      <c r="X44" s="12">
        <f>IF(AND(W44=1,G44=0),1,0)</f>
        <v>0</v>
      </c>
      <c r="Y44" s="12">
        <f t="shared" si="10"/>
        <v>0</v>
      </c>
    </row>
    <row r="45" spans="2:25" ht="12.5" customHeight="1">
      <c r="B45" s="6" t="s">
        <v>9</v>
      </c>
      <c r="C45" s="6"/>
      <c r="D45" s="5">
        <v>0</v>
      </c>
      <c r="E45" s="5">
        <v>0</v>
      </c>
      <c r="F45" s="2">
        <v>0</v>
      </c>
      <c r="G45" s="2">
        <v>0</v>
      </c>
      <c r="H45" s="2">
        <v>0</v>
      </c>
      <c r="I45" s="5">
        <v>0</v>
      </c>
      <c r="J45" s="11">
        <v>9</v>
      </c>
      <c r="K45" s="12">
        <f t="shared" si="0"/>
        <v>0</v>
      </c>
      <c r="L45" s="12">
        <f t="shared" si="0"/>
        <v>0</v>
      </c>
      <c r="M45" s="14">
        <f t="shared" si="1"/>
        <v>0</v>
      </c>
      <c r="N45" s="12">
        <f t="shared" si="11"/>
        <v>0</v>
      </c>
      <c r="O45" s="14">
        <f t="shared" si="2"/>
        <v>0</v>
      </c>
      <c r="P45" s="12">
        <f t="shared" si="11"/>
        <v>0</v>
      </c>
      <c r="Q45" s="12">
        <f t="shared" si="3"/>
        <v>1</v>
      </c>
      <c r="R45" s="12">
        <f t="shared" si="4"/>
        <v>0</v>
      </c>
      <c r="S45" s="12">
        <f t="shared" si="5"/>
        <v>0</v>
      </c>
      <c r="T45" s="12">
        <f t="shared" si="6"/>
        <v>0</v>
      </c>
      <c r="U45" s="12">
        <f t="shared" si="7"/>
        <v>0</v>
      </c>
      <c r="V45" s="64">
        <f t="shared" si="8"/>
        <v>0</v>
      </c>
      <c r="W45" s="12">
        <f t="shared" si="9"/>
        <v>0</v>
      </c>
      <c r="X45" s="12">
        <f>IF(AND(W45=1,G45=0),1,0)</f>
        <v>0</v>
      </c>
      <c r="Y45" s="12">
        <f t="shared" si="10"/>
        <v>0</v>
      </c>
    </row>
    <row r="46" spans="2:25" ht="12.5" customHeight="1">
      <c r="B46" s="6" t="s">
        <v>9</v>
      </c>
      <c r="C46" s="6"/>
      <c r="D46" s="5">
        <v>0</v>
      </c>
      <c r="E46" s="5">
        <v>0</v>
      </c>
      <c r="F46" s="2">
        <v>0</v>
      </c>
      <c r="G46" s="2">
        <v>0</v>
      </c>
      <c r="H46" s="2">
        <v>0</v>
      </c>
      <c r="I46" s="5">
        <v>0</v>
      </c>
      <c r="K46" s="12">
        <f t="shared" si="0"/>
        <v>0</v>
      </c>
      <c r="L46" s="12">
        <f t="shared" si="0"/>
        <v>0</v>
      </c>
      <c r="M46" s="14">
        <f t="shared" si="1"/>
        <v>0</v>
      </c>
      <c r="N46" s="12">
        <f t="shared" si="11"/>
        <v>0</v>
      </c>
      <c r="O46" s="14">
        <f t="shared" si="2"/>
        <v>0</v>
      </c>
      <c r="P46" s="12">
        <f t="shared" si="11"/>
        <v>0</v>
      </c>
      <c r="Q46" s="12">
        <f t="shared" si="3"/>
        <v>1</v>
      </c>
      <c r="R46" s="12">
        <f t="shared" si="4"/>
        <v>0</v>
      </c>
      <c r="S46" s="12">
        <f t="shared" si="5"/>
        <v>0</v>
      </c>
      <c r="T46" s="12">
        <f t="shared" si="6"/>
        <v>0</v>
      </c>
      <c r="U46" s="12">
        <f t="shared" si="7"/>
        <v>0</v>
      </c>
      <c r="V46" s="64">
        <f t="shared" si="8"/>
        <v>0</v>
      </c>
      <c r="W46" s="12">
        <f t="shared" si="9"/>
        <v>0</v>
      </c>
      <c r="X46" s="12">
        <f>IF(AND(W46=1,G46=0),1,0)</f>
        <v>0</v>
      </c>
      <c r="Y46" s="12">
        <f t="shared" si="10"/>
        <v>0</v>
      </c>
    </row>
    <row r="47" spans="2:25" ht="12.5" customHeight="1">
      <c r="B47" s="6" t="s">
        <v>9</v>
      </c>
      <c r="C47" s="6"/>
      <c r="D47" s="5">
        <v>0</v>
      </c>
      <c r="E47" s="5">
        <v>0</v>
      </c>
      <c r="F47" s="2">
        <v>0</v>
      </c>
      <c r="G47" s="2">
        <v>0</v>
      </c>
      <c r="H47" s="2">
        <v>0</v>
      </c>
      <c r="I47" s="5">
        <v>0</v>
      </c>
      <c r="J47" s="11">
        <v>43</v>
      </c>
      <c r="K47" s="12">
        <f t="shared" si="0"/>
        <v>0</v>
      </c>
      <c r="L47" s="12">
        <f t="shared" si="0"/>
        <v>0</v>
      </c>
      <c r="M47" s="14">
        <f t="shared" si="1"/>
        <v>0</v>
      </c>
      <c r="N47" s="12">
        <f t="shared" si="11"/>
        <v>0</v>
      </c>
      <c r="O47" s="14">
        <f t="shared" si="2"/>
        <v>0</v>
      </c>
      <c r="P47" s="12">
        <f t="shared" si="11"/>
        <v>0</v>
      </c>
      <c r="Q47" s="12">
        <f t="shared" si="3"/>
        <v>1</v>
      </c>
      <c r="R47" s="12">
        <f t="shared" si="4"/>
        <v>0</v>
      </c>
      <c r="S47" s="12">
        <f t="shared" si="5"/>
        <v>0</v>
      </c>
      <c r="T47" s="12">
        <f t="shared" si="6"/>
        <v>0</v>
      </c>
      <c r="U47" s="12">
        <f t="shared" si="7"/>
        <v>0</v>
      </c>
      <c r="V47" s="64">
        <f t="shared" si="8"/>
        <v>0</v>
      </c>
      <c r="W47" s="12">
        <f t="shared" si="9"/>
        <v>0</v>
      </c>
      <c r="X47" s="12">
        <f>IF(AND(W47=1,G47=0),1,0)</f>
        <v>0</v>
      </c>
      <c r="Y47" s="12">
        <f t="shared" si="10"/>
        <v>0</v>
      </c>
    </row>
    <row r="48" spans="2:25" ht="12.5" customHeight="1">
      <c r="B48" s="6" t="s">
        <v>9</v>
      </c>
      <c r="C48" s="6"/>
      <c r="D48" s="5">
        <v>0</v>
      </c>
      <c r="E48" s="5">
        <v>0</v>
      </c>
      <c r="F48" s="2">
        <v>0</v>
      </c>
      <c r="G48" s="2">
        <v>0</v>
      </c>
      <c r="H48" s="2">
        <v>0</v>
      </c>
      <c r="I48" s="5">
        <v>0</v>
      </c>
      <c r="J48" s="11">
        <v>14</v>
      </c>
      <c r="K48" s="12">
        <f t="shared" si="0"/>
        <v>0</v>
      </c>
      <c r="L48" s="12">
        <f t="shared" si="0"/>
        <v>0</v>
      </c>
      <c r="M48" s="14">
        <f t="shared" si="1"/>
        <v>0</v>
      </c>
      <c r="N48" s="12">
        <f t="shared" si="11"/>
        <v>0</v>
      </c>
      <c r="O48" s="14">
        <f t="shared" si="2"/>
        <v>0</v>
      </c>
      <c r="P48" s="12">
        <f t="shared" si="11"/>
        <v>0</v>
      </c>
      <c r="Q48" s="12">
        <f t="shared" si="3"/>
        <v>1</v>
      </c>
      <c r="R48" s="12">
        <f t="shared" si="4"/>
        <v>0</v>
      </c>
      <c r="S48" s="12">
        <f t="shared" si="5"/>
        <v>0</v>
      </c>
      <c r="T48" s="12">
        <f t="shared" si="6"/>
        <v>0</v>
      </c>
      <c r="U48" s="12">
        <f t="shared" si="7"/>
        <v>0</v>
      </c>
      <c r="V48" s="64">
        <f t="shared" si="8"/>
        <v>0</v>
      </c>
      <c r="W48" s="12">
        <f t="shared" si="9"/>
        <v>0</v>
      </c>
      <c r="X48" s="12">
        <f>IF(AND(W48=1,G48=0),1,0)</f>
        <v>0</v>
      </c>
      <c r="Y48" s="12">
        <f t="shared" si="10"/>
        <v>0</v>
      </c>
    </row>
    <row r="49" spans="2:25" ht="12.5" customHeight="1">
      <c r="B49" s="6" t="s">
        <v>9</v>
      </c>
      <c r="C49" s="6"/>
      <c r="D49" s="5">
        <v>0</v>
      </c>
      <c r="E49" s="5">
        <v>0</v>
      </c>
      <c r="F49" s="2">
        <v>0</v>
      </c>
      <c r="G49" s="2">
        <v>0</v>
      </c>
      <c r="H49" s="2">
        <v>0</v>
      </c>
      <c r="I49" s="5">
        <v>0</v>
      </c>
      <c r="J49" s="11">
        <v>21</v>
      </c>
      <c r="K49" s="12">
        <f t="shared" si="0"/>
        <v>0</v>
      </c>
      <c r="L49" s="12">
        <f t="shared" si="0"/>
        <v>0</v>
      </c>
      <c r="M49" s="14">
        <f t="shared" si="1"/>
        <v>0</v>
      </c>
      <c r="N49" s="12">
        <f t="shared" si="11"/>
        <v>0</v>
      </c>
      <c r="O49" s="14">
        <f t="shared" si="2"/>
        <v>0</v>
      </c>
      <c r="P49" s="12">
        <f t="shared" si="11"/>
        <v>0</v>
      </c>
      <c r="Q49" s="12">
        <f t="shared" si="3"/>
        <v>1</v>
      </c>
      <c r="R49" s="12">
        <f t="shared" si="4"/>
        <v>0</v>
      </c>
      <c r="S49" s="12">
        <f t="shared" si="5"/>
        <v>0</v>
      </c>
      <c r="T49" s="12">
        <f t="shared" si="6"/>
        <v>0</v>
      </c>
      <c r="U49" s="12">
        <f t="shared" si="7"/>
        <v>0</v>
      </c>
      <c r="V49" s="64">
        <f t="shared" si="8"/>
        <v>0</v>
      </c>
      <c r="W49" s="12">
        <f t="shared" si="9"/>
        <v>0</v>
      </c>
      <c r="X49" s="12">
        <f>IF(AND(W49=1,G49=0),1,0)</f>
        <v>0</v>
      </c>
      <c r="Y49" s="12">
        <f t="shared" si="10"/>
        <v>0</v>
      </c>
    </row>
    <row r="50" spans="2:25" ht="12.5" customHeight="1">
      <c r="B50" s="6" t="s">
        <v>9</v>
      </c>
      <c r="C50" s="6"/>
      <c r="D50" s="5">
        <v>0</v>
      </c>
      <c r="E50" s="5">
        <v>0</v>
      </c>
      <c r="F50" s="2">
        <v>0</v>
      </c>
      <c r="G50" s="2">
        <v>0</v>
      </c>
      <c r="H50" s="2">
        <v>0</v>
      </c>
      <c r="I50" s="5">
        <v>0</v>
      </c>
      <c r="J50" s="11">
        <v>23</v>
      </c>
      <c r="K50" s="12">
        <f t="shared" si="0"/>
        <v>0</v>
      </c>
      <c r="L50" s="12">
        <f t="shared" si="0"/>
        <v>0</v>
      </c>
      <c r="M50" s="14">
        <f t="shared" si="1"/>
        <v>0</v>
      </c>
      <c r="N50" s="12">
        <f t="shared" si="11"/>
        <v>0</v>
      </c>
      <c r="O50" s="14">
        <f t="shared" si="2"/>
        <v>0</v>
      </c>
      <c r="P50" s="12">
        <f t="shared" si="11"/>
        <v>0</v>
      </c>
      <c r="Q50" s="12">
        <f t="shared" si="3"/>
        <v>1</v>
      </c>
      <c r="R50" s="12">
        <f t="shared" si="4"/>
        <v>0</v>
      </c>
      <c r="S50" s="12">
        <f t="shared" si="5"/>
        <v>0</v>
      </c>
      <c r="T50" s="12">
        <f t="shared" si="6"/>
        <v>0</v>
      </c>
      <c r="U50" s="12">
        <f t="shared" si="7"/>
        <v>0</v>
      </c>
      <c r="V50" s="64">
        <f t="shared" si="8"/>
        <v>0</v>
      </c>
      <c r="W50" s="12">
        <f t="shared" si="9"/>
        <v>0</v>
      </c>
      <c r="X50" s="12">
        <f>IF(AND(W50=1,G50=0),1,0)</f>
        <v>0</v>
      </c>
      <c r="Y50" s="12">
        <f t="shared" si="10"/>
        <v>0</v>
      </c>
    </row>
    <row r="51" spans="2:25" ht="12.5" customHeight="1">
      <c r="B51" s="6" t="s">
        <v>9</v>
      </c>
      <c r="C51" s="6"/>
      <c r="D51" s="5">
        <v>0</v>
      </c>
      <c r="E51" s="5">
        <v>0</v>
      </c>
      <c r="F51" s="2">
        <v>0</v>
      </c>
      <c r="G51" s="2">
        <v>0</v>
      </c>
      <c r="H51" s="2">
        <v>0</v>
      </c>
      <c r="I51" s="5">
        <v>0</v>
      </c>
      <c r="J51" s="11">
        <v>19</v>
      </c>
      <c r="K51" s="12">
        <f t="shared" si="0"/>
        <v>0</v>
      </c>
      <c r="L51" s="12">
        <f t="shared" si="0"/>
        <v>0</v>
      </c>
      <c r="M51" s="14">
        <f t="shared" si="1"/>
        <v>0</v>
      </c>
      <c r="N51" s="12">
        <f t="shared" si="11"/>
        <v>0</v>
      </c>
      <c r="O51" s="14">
        <f t="shared" si="2"/>
        <v>0</v>
      </c>
      <c r="P51" s="12">
        <f t="shared" si="11"/>
        <v>0</v>
      </c>
      <c r="Q51" s="12">
        <f t="shared" si="3"/>
        <v>1</v>
      </c>
      <c r="R51" s="12">
        <f t="shared" si="4"/>
        <v>0</v>
      </c>
      <c r="S51" s="12">
        <f t="shared" si="5"/>
        <v>0</v>
      </c>
      <c r="T51" s="12">
        <f t="shared" si="6"/>
        <v>0</v>
      </c>
      <c r="U51" s="12">
        <f t="shared" si="7"/>
        <v>0</v>
      </c>
      <c r="V51" s="64">
        <f t="shared" si="8"/>
        <v>0</v>
      </c>
      <c r="W51" s="12">
        <f t="shared" si="9"/>
        <v>0</v>
      </c>
      <c r="X51" s="12">
        <f>IF(AND(W51=1,G51=0),1,0)</f>
        <v>0</v>
      </c>
      <c r="Y51" s="12">
        <f t="shared" si="10"/>
        <v>0</v>
      </c>
    </row>
    <row r="52" spans="2:25" ht="12.5" customHeight="1">
      <c r="B52" s="6" t="s">
        <v>9</v>
      </c>
      <c r="C52" s="6"/>
      <c r="D52" s="5">
        <v>0</v>
      </c>
      <c r="E52" s="5">
        <v>0</v>
      </c>
      <c r="F52" s="2">
        <v>0</v>
      </c>
      <c r="G52" s="2">
        <v>0</v>
      </c>
      <c r="H52" s="2">
        <v>0</v>
      </c>
      <c r="I52" s="5">
        <v>0</v>
      </c>
      <c r="K52" s="12">
        <f t="shared" si="0"/>
        <v>0</v>
      </c>
      <c r="L52" s="12">
        <f t="shared" si="0"/>
        <v>0</v>
      </c>
      <c r="M52" s="14">
        <f t="shared" si="1"/>
        <v>0</v>
      </c>
      <c r="N52" s="12">
        <f t="shared" si="11"/>
        <v>0</v>
      </c>
      <c r="O52" s="14">
        <f t="shared" si="2"/>
        <v>0</v>
      </c>
      <c r="P52" s="12">
        <f t="shared" si="11"/>
        <v>0</v>
      </c>
      <c r="Q52" s="12">
        <f t="shared" si="3"/>
        <v>1</v>
      </c>
      <c r="R52" s="12">
        <f t="shared" si="4"/>
        <v>0</v>
      </c>
      <c r="S52" s="12">
        <f t="shared" si="5"/>
        <v>0</v>
      </c>
      <c r="T52" s="12">
        <f t="shared" si="6"/>
        <v>0</v>
      </c>
      <c r="U52" s="12">
        <f t="shared" si="7"/>
        <v>0</v>
      </c>
      <c r="V52" s="64">
        <f t="shared" si="8"/>
        <v>0</v>
      </c>
      <c r="W52" s="12">
        <f t="shared" si="9"/>
        <v>0</v>
      </c>
      <c r="X52" s="12">
        <f>IF(AND(W52=1,G52=0),1,0)</f>
        <v>0</v>
      </c>
      <c r="Y52" s="12">
        <f t="shared" si="10"/>
        <v>0</v>
      </c>
    </row>
    <row r="53" spans="2:25" ht="12.5" customHeight="1">
      <c r="B53" s="6" t="s">
        <v>9</v>
      </c>
      <c r="C53" s="6"/>
      <c r="D53" s="5">
        <v>0</v>
      </c>
      <c r="E53" s="5">
        <v>0</v>
      </c>
      <c r="F53" s="2">
        <v>0</v>
      </c>
      <c r="G53" s="2">
        <v>0</v>
      </c>
      <c r="H53" s="2">
        <v>0</v>
      </c>
      <c r="I53" s="5">
        <v>0</v>
      </c>
      <c r="K53" s="12">
        <f t="shared" si="0"/>
        <v>0</v>
      </c>
      <c r="L53" s="12">
        <f t="shared" si="0"/>
        <v>0</v>
      </c>
      <c r="M53" s="14">
        <f t="shared" si="1"/>
        <v>0</v>
      </c>
      <c r="N53" s="12">
        <f t="shared" si="11"/>
        <v>0</v>
      </c>
      <c r="O53" s="14">
        <f t="shared" si="2"/>
        <v>0</v>
      </c>
      <c r="P53" s="12">
        <f t="shared" si="11"/>
        <v>0</v>
      </c>
      <c r="Q53" s="12">
        <f t="shared" si="3"/>
        <v>1</v>
      </c>
      <c r="R53" s="12">
        <f t="shared" si="4"/>
        <v>0</v>
      </c>
      <c r="S53" s="12">
        <f t="shared" si="5"/>
        <v>0</v>
      </c>
      <c r="T53" s="12">
        <f t="shared" si="6"/>
        <v>0</v>
      </c>
      <c r="U53" s="12">
        <f t="shared" si="7"/>
        <v>0</v>
      </c>
      <c r="V53" s="64">
        <f t="shared" si="8"/>
        <v>0</v>
      </c>
      <c r="W53" s="12">
        <f t="shared" si="9"/>
        <v>0</v>
      </c>
      <c r="X53" s="12">
        <f>IF(AND(W53=1,G53=0),1,0)</f>
        <v>0</v>
      </c>
      <c r="Y53" s="12">
        <f t="shared" si="10"/>
        <v>0</v>
      </c>
    </row>
    <row r="54" spans="2:25" ht="12.5" customHeight="1">
      <c r="B54" s="6" t="s">
        <v>9</v>
      </c>
      <c r="C54" s="6"/>
      <c r="D54" s="5">
        <v>0</v>
      </c>
      <c r="E54" s="5">
        <v>0</v>
      </c>
      <c r="F54" s="2">
        <v>0</v>
      </c>
      <c r="G54" s="2">
        <v>0</v>
      </c>
      <c r="H54" s="2">
        <v>0</v>
      </c>
      <c r="I54" s="5">
        <v>0</v>
      </c>
      <c r="J54" s="11">
        <v>14</v>
      </c>
      <c r="K54" s="12">
        <f t="shared" si="0"/>
        <v>0</v>
      </c>
      <c r="L54" s="12">
        <f t="shared" si="0"/>
        <v>0</v>
      </c>
      <c r="M54" s="14">
        <f t="shared" si="1"/>
        <v>0</v>
      </c>
      <c r="N54" s="12">
        <f t="shared" si="11"/>
        <v>0</v>
      </c>
      <c r="O54" s="14">
        <f t="shared" si="2"/>
        <v>0</v>
      </c>
      <c r="P54" s="12">
        <f t="shared" si="11"/>
        <v>0</v>
      </c>
      <c r="Q54" s="12">
        <f t="shared" si="3"/>
        <v>1</v>
      </c>
      <c r="R54" s="12">
        <f t="shared" si="4"/>
        <v>0</v>
      </c>
      <c r="S54" s="12">
        <f t="shared" si="5"/>
        <v>0</v>
      </c>
      <c r="T54" s="12">
        <f t="shared" si="6"/>
        <v>0</v>
      </c>
      <c r="U54" s="12">
        <f t="shared" si="7"/>
        <v>0</v>
      </c>
      <c r="V54" s="64">
        <f t="shared" si="8"/>
        <v>0</v>
      </c>
      <c r="W54" s="12">
        <f t="shared" si="9"/>
        <v>0</v>
      </c>
      <c r="X54" s="12">
        <f>IF(AND(W54=1,G54=0),1,0)</f>
        <v>0</v>
      </c>
      <c r="Y54" s="12">
        <f t="shared" si="10"/>
        <v>0</v>
      </c>
    </row>
    <row r="55" spans="2:25" ht="12.5" customHeight="1">
      <c r="B55" s="6" t="s">
        <v>9</v>
      </c>
      <c r="C55" s="6"/>
      <c r="D55" s="5">
        <v>0</v>
      </c>
      <c r="E55" s="5">
        <v>0</v>
      </c>
      <c r="F55" s="2">
        <v>0</v>
      </c>
      <c r="G55" s="2">
        <v>0</v>
      </c>
      <c r="H55" s="2">
        <v>0</v>
      </c>
      <c r="I55" s="5">
        <v>0</v>
      </c>
      <c r="J55" s="11">
        <v>14</v>
      </c>
      <c r="K55" s="12">
        <f t="shared" si="0"/>
        <v>0</v>
      </c>
      <c r="L55" s="12">
        <f t="shared" si="0"/>
        <v>0</v>
      </c>
      <c r="M55" s="14">
        <f t="shared" si="1"/>
        <v>0</v>
      </c>
      <c r="N55" s="12">
        <f t="shared" si="11"/>
        <v>0</v>
      </c>
      <c r="O55" s="14">
        <f t="shared" si="2"/>
        <v>0</v>
      </c>
      <c r="P55" s="12">
        <f t="shared" si="11"/>
        <v>0</v>
      </c>
      <c r="Q55" s="12">
        <f t="shared" si="3"/>
        <v>1</v>
      </c>
      <c r="R55" s="12">
        <f t="shared" si="4"/>
        <v>0</v>
      </c>
      <c r="S55" s="12">
        <f t="shared" si="5"/>
        <v>0</v>
      </c>
      <c r="T55" s="12">
        <f t="shared" si="6"/>
        <v>0</v>
      </c>
      <c r="U55" s="12">
        <f t="shared" si="7"/>
        <v>0</v>
      </c>
      <c r="V55" s="64">
        <f t="shared" si="8"/>
        <v>0</v>
      </c>
      <c r="W55" s="12">
        <f t="shared" si="9"/>
        <v>0</v>
      </c>
      <c r="X55" s="12">
        <f>IF(AND(W55=1,G55=0),1,0)</f>
        <v>0</v>
      </c>
      <c r="Y55" s="12">
        <f t="shared" si="10"/>
        <v>0</v>
      </c>
    </row>
    <row r="56" spans="2:25" ht="12.5" customHeight="1">
      <c r="B56" s="6" t="s">
        <v>9</v>
      </c>
      <c r="C56" s="6"/>
      <c r="D56" s="5">
        <v>0</v>
      </c>
      <c r="E56" s="5">
        <v>0</v>
      </c>
      <c r="F56" s="2">
        <v>0</v>
      </c>
      <c r="G56" s="2">
        <v>0</v>
      </c>
      <c r="H56" s="2">
        <v>0</v>
      </c>
      <c r="I56" s="5">
        <v>0</v>
      </c>
      <c r="K56" s="12">
        <f t="shared" si="0"/>
        <v>0</v>
      </c>
      <c r="L56" s="12">
        <f t="shared" si="0"/>
        <v>0</v>
      </c>
      <c r="M56" s="14">
        <f t="shared" si="1"/>
        <v>0</v>
      </c>
      <c r="N56" s="12">
        <f t="shared" si="11"/>
        <v>0</v>
      </c>
      <c r="O56" s="14">
        <f t="shared" si="2"/>
        <v>0</v>
      </c>
      <c r="P56" s="12">
        <f t="shared" si="11"/>
        <v>0</v>
      </c>
      <c r="Q56" s="12">
        <f t="shared" si="3"/>
        <v>1</v>
      </c>
      <c r="R56" s="12">
        <f t="shared" si="4"/>
        <v>0</v>
      </c>
      <c r="S56" s="12">
        <f t="shared" si="5"/>
        <v>0</v>
      </c>
      <c r="T56" s="12">
        <f t="shared" si="6"/>
        <v>0</v>
      </c>
      <c r="U56" s="12">
        <f t="shared" si="7"/>
        <v>0</v>
      </c>
      <c r="V56" s="64">
        <f t="shared" si="8"/>
        <v>0</v>
      </c>
      <c r="W56" s="12">
        <f t="shared" si="9"/>
        <v>0</v>
      </c>
      <c r="X56" s="12">
        <f>IF(AND(W56=1,G56=0),1,0)</f>
        <v>0</v>
      </c>
      <c r="Y56" s="12">
        <f t="shared" si="10"/>
        <v>0</v>
      </c>
    </row>
    <row r="57" spans="2:25" ht="12.5" customHeight="1">
      <c r="B57" s="6" t="s">
        <v>9</v>
      </c>
      <c r="C57" s="6"/>
      <c r="D57" s="5">
        <v>0</v>
      </c>
      <c r="E57" s="5">
        <v>0</v>
      </c>
      <c r="F57" s="2">
        <v>0</v>
      </c>
      <c r="G57" s="2">
        <v>0</v>
      </c>
      <c r="H57" s="2">
        <v>0</v>
      </c>
      <c r="I57" s="5">
        <v>0</v>
      </c>
      <c r="K57" s="12">
        <f t="shared" si="0"/>
        <v>0</v>
      </c>
      <c r="L57" s="12">
        <f t="shared" si="0"/>
        <v>0</v>
      </c>
      <c r="M57" s="14">
        <f t="shared" si="1"/>
        <v>0</v>
      </c>
      <c r="N57" s="12">
        <f t="shared" si="11"/>
        <v>0</v>
      </c>
      <c r="O57" s="14">
        <f t="shared" si="2"/>
        <v>0</v>
      </c>
      <c r="P57" s="12">
        <f t="shared" si="11"/>
        <v>0</v>
      </c>
      <c r="Q57" s="12">
        <f t="shared" si="3"/>
        <v>1</v>
      </c>
      <c r="R57" s="12">
        <f t="shared" si="4"/>
        <v>0</v>
      </c>
      <c r="S57" s="12">
        <f t="shared" si="5"/>
        <v>0</v>
      </c>
      <c r="T57" s="12">
        <f t="shared" si="6"/>
        <v>0</v>
      </c>
      <c r="U57" s="12">
        <f t="shared" si="7"/>
        <v>0</v>
      </c>
      <c r="V57" s="64">
        <f t="shared" si="8"/>
        <v>0</v>
      </c>
      <c r="W57" s="12">
        <f t="shared" si="9"/>
        <v>0</v>
      </c>
      <c r="X57" s="12">
        <f>IF(AND(W57=1,G57=0),1,0)</f>
        <v>0</v>
      </c>
      <c r="Y57" s="12">
        <f t="shared" si="10"/>
        <v>0</v>
      </c>
    </row>
    <row r="58" spans="2:25" ht="12.5" customHeight="1">
      <c r="B58" s="6" t="s">
        <v>9</v>
      </c>
      <c r="C58" s="6"/>
      <c r="D58" s="5">
        <v>0</v>
      </c>
      <c r="E58" s="5">
        <v>0</v>
      </c>
      <c r="F58" s="2">
        <v>0</v>
      </c>
      <c r="G58" s="2">
        <v>0</v>
      </c>
      <c r="H58" s="2">
        <v>0</v>
      </c>
      <c r="I58" s="5">
        <v>0</v>
      </c>
      <c r="J58" s="11">
        <v>11</v>
      </c>
      <c r="K58" s="12">
        <f t="shared" si="0"/>
        <v>0</v>
      </c>
      <c r="L58" s="12">
        <f t="shared" si="0"/>
        <v>0</v>
      </c>
      <c r="M58" s="14">
        <f t="shared" si="1"/>
        <v>0</v>
      </c>
      <c r="N58" s="12">
        <f t="shared" si="11"/>
        <v>0</v>
      </c>
      <c r="O58" s="14">
        <f t="shared" si="2"/>
        <v>0</v>
      </c>
      <c r="P58" s="12">
        <f t="shared" si="11"/>
        <v>0</v>
      </c>
      <c r="Q58" s="12">
        <f t="shared" si="3"/>
        <v>1</v>
      </c>
      <c r="R58" s="12">
        <f t="shared" si="4"/>
        <v>0</v>
      </c>
      <c r="S58" s="12">
        <f t="shared" si="5"/>
        <v>0</v>
      </c>
      <c r="T58" s="12">
        <f t="shared" si="6"/>
        <v>0</v>
      </c>
      <c r="U58" s="12">
        <f t="shared" si="7"/>
        <v>0</v>
      </c>
      <c r="V58" s="64">
        <f t="shared" si="8"/>
        <v>0</v>
      </c>
      <c r="W58" s="12">
        <f t="shared" si="9"/>
        <v>0</v>
      </c>
      <c r="X58" s="12">
        <f>IF(AND(W58=1,G58=0),1,0)</f>
        <v>0</v>
      </c>
      <c r="Y58" s="12">
        <f t="shared" si="10"/>
        <v>0</v>
      </c>
    </row>
    <row r="59" spans="2:25" ht="12.5" customHeight="1">
      <c r="B59" s="6" t="s">
        <v>9</v>
      </c>
      <c r="C59" s="6"/>
      <c r="D59" s="5">
        <v>0</v>
      </c>
      <c r="E59" s="5">
        <v>0</v>
      </c>
      <c r="F59" s="2">
        <v>0</v>
      </c>
      <c r="G59" s="2">
        <v>0</v>
      </c>
      <c r="H59" s="2">
        <v>0</v>
      </c>
      <c r="I59" s="5">
        <v>0</v>
      </c>
      <c r="J59" s="11">
        <v>26</v>
      </c>
      <c r="K59" s="12">
        <f t="shared" si="0"/>
        <v>0</v>
      </c>
      <c r="L59" s="12">
        <f t="shared" si="0"/>
        <v>0</v>
      </c>
      <c r="M59" s="14">
        <f t="shared" si="1"/>
        <v>0</v>
      </c>
      <c r="N59" s="12">
        <f t="shared" si="11"/>
        <v>0</v>
      </c>
      <c r="O59" s="14">
        <f t="shared" si="2"/>
        <v>0</v>
      </c>
      <c r="P59" s="12">
        <f t="shared" si="11"/>
        <v>0</v>
      </c>
      <c r="Q59" s="12">
        <f t="shared" si="3"/>
        <v>1</v>
      </c>
      <c r="R59" s="12">
        <f t="shared" si="4"/>
        <v>0</v>
      </c>
      <c r="S59" s="12">
        <f t="shared" si="5"/>
        <v>0</v>
      </c>
      <c r="T59" s="12">
        <f t="shared" si="6"/>
        <v>0</v>
      </c>
      <c r="U59" s="12">
        <f t="shared" si="7"/>
        <v>0</v>
      </c>
      <c r="V59" s="64">
        <f t="shared" si="8"/>
        <v>0</v>
      </c>
      <c r="W59" s="12">
        <f t="shared" si="9"/>
        <v>0</v>
      </c>
      <c r="X59" s="12">
        <f>IF(AND(W59=1,G59=0),1,0)</f>
        <v>0</v>
      </c>
      <c r="Y59" s="12">
        <f t="shared" si="10"/>
        <v>0</v>
      </c>
    </row>
    <row r="60" spans="2:25" ht="12.5" customHeight="1">
      <c r="B60" s="6" t="s">
        <v>9</v>
      </c>
      <c r="C60" s="6"/>
      <c r="D60" s="5">
        <v>0</v>
      </c>
      <c r="E60" s="5">
        <v>0</v>
      </c>
      <c r="F60" s="2">
        <v>0</v>
      </c>
      <c r="G60" s="2">
        <v>0</v>
      </c>
      <c r="H60" s="2">
        <v>0</v>
      </c>
      <c r="I60" s="5">
        <v>0</v>
      </c>
      <c r="J60" s="11">
        <v>17</v>
      </c>
      <c r="K60" s="12">
        <f t="shared" si="0"/>
        <v>0</v>
      </c>
      <c r="L60" s="12">
        <f t="shared" si="0"/>
        <v>0</v>
      </c>
      <c r="M60" s="14">
        <f t="shared" si="1"/>
        <v>0</v>
      </c>
      <c r="N60" s="12">
        <f t="shared" si="11"/>
        <v>0</v>
      </c>
      <c r="O60" s="14">
        <f t="shared" si="2"/>
        <v>0</v>
      </c>
      <c r="P60" s="12">
        <f t="shared" si="11"/>
        <v>0</v>
      </c>
      <c r="Q60" s="12">
        <f t="shared" si="3"/>
        <v>1</v>
      </c>
      <c r="R60" s="12">
        <f t="shared" si="4"/>
        <v>0</v>
      </c>
      <c r="S60" s="12">
        <f t="shared" si="5"/>
        <v>0</v>
      </c>
      <c r="T60" s="12">
        <f t="shared" si="6"/>
        <v>0</v>
      </c>
      <c r="U60" s="12">
        <f t="shared" si="7"/>
        <v>0</v>
      </c>
      <c r="V60" s="64">
        <f t="shared" si="8"/>
        <v>0</v>
      </c>
      <c r="W60" s="12">
        <f t="shared" si="9"/>
        <v>0</v>
      </c>
      <c r="X60" s="12">
        <f>IF(AND(W60=1,G60=0),1,0)</f>
        <v>0</v>
      </c>
      <c r="Y60" s="12">
        <f t="shared" si="10"/>
        <v>0</v>
      </c>
    </row>
    <row r="61" spans="2:25" ht="12.5" customHeight="1">
      <c r="B61" s="6" t="s">
        <v>9</v>
      </c>
      <c r="C61" s="6"/>
      <c r="D61" s="5">
        <v>0</v>
      </c>
      <c r="E61" s="5">
        <v>0</v>
      </c>
      <c r="F61" s="2">
        <v>0</v>
      </c>
      <c r="G61" s="2">
        <v>0</v>
      </c>
      <c r="H61" s="2">
        <v>0</v>
      </c>
      <c r="I61" s="5">
        <v>0</v>
      </c>
      <c r="J61" s="11">
        <v>20</v>
      </c>
      <c r="K61" s="12">
        <f t="shared" si="0"/>
        <v>0</v>
      </c>
      <c r="L61" s="12">
        <f t="shared" si="0"/>
        <v>0</v>
      </c>
      <c r="M61" s="14">
        <f t="shared" si="1"/>
        <v>0</v>
      </c>
      <c r="N61" s="12">
        <f t="shared" si="11"/>
        <v>0</v>
      </c>
      <c r="O61" s="14">
        <f t="shared" si="2"/>
        <v>0</v>
      </c>
      <c r="P61" s="12">
        <f t="shared" si="11"/>
        <v>0</v>
      </c>
      <c r="Q61" s="12">
        <f t="shared" si="3"/>
        <v>1</v>
      </c>
      <c r="R61" s="12">
        <f t="shared" si="4"/>
        <v>0</v>
      </c>
      <c r="S61" s="12">
        <f t="shared" si="5"/>
        <v>0</v>
      </c>
      <c r="T61" s="12">
        <f t="shared" si="6"/>
        <v>0</v>
      </c>
      <c r="U61" s="12">
        <f t="shared" si="7"/>
        <v>0</v>
      </c>
      <c r="V61" s="64">
        <f t="shared" si="8"/>
        <v>0</v>
      </c>
      <c r="W61" s="12">
        <f t="shared" si="9"/>
        <v>0</v>
      </c>
      <c r="X61" s="12">
        <f>IF(AND(W61=1,G61=0),1,0)</f>
        <v>0</v>
      </c>
      <c r="Y61" s="12">
        <f t="shared" si="10"/>
        <v>0</v>
      </c>
    </row>
    <row r="62" spans="2:25" ht="12.5" customHeight="1">
      <c r="B62" s="6" t="s">
        <v>9</v>
      </c>
      <c r="C62" s="6"/>
      <c r="D62" s="5">
        <v>0</v>
      </c>
      <c r="E62" s="5">
        <v>0</v>
      </c>
      <c r="F62" s="2">
        <v>0</v>
      </c>
      <c r="G62" s="2">
        <v>0</v>
      </c>
      <c r="H62" s="2">
        <v>0</v>
      </c>
      <c r="I62" s="5">
        <v>0</v>
      </c>
      <c r="J62" s="11">
        <v>18</v>
      </c>
      <c r="K62" s="12">
        <f t="shared" si="0"/>
        <v>0</v>
      </c>
      <c r="L62" s="12">
        <f t="shared" si="0"/>
        <v>0</v>
      </c>
      <c r="M62" s="14">
        <f t="shared" si="1"/>
        <v>0</v>
      </c>
      <c r="N62" s="12">
        <f t="shared" si="11"/>
        <v>0</v>
      </c>
      <c r="O62" s="14">
        <f t="shared" si="2"/>
        <v>0</v>
      </c>
      <c r="P62" s="12">
        <f t="shared" si="11"/>
        <v>0</v>
      </c>
      <c r="Q62" s="12">
        <f t="shared" si="3"/>
        <v>1</v>
      </c>
      <c r="R62" s="12">
        <f t="shared" si="4"/>
        <v>0</v>
      </c>
      <c r="S62" s="12">
        <f t="shared" si="5"/>
        <v>0</v>
      </c>
      <c r="T62" s="12">
        <f t="shared" si="6"/>
        <v>0</v>
      </c>
      <c r="U62" s="12">
        <f t="shared" si="7"/>
        <v>0</v>
      </c>
      <c r="V62" s="64">
        <f t="shared" si="8"/>
        <v>0</v>
      </c>
      <c r="W62" s="12">
        <f t="shared" si="9"/>
        <v>0</v>
      </c>
      <c r="X62" s="12">
        <f>IF(AND(W62=1,G62=0),1,0)</f>
        <v>0</v>
      </c>
      <c r="Y62" s="12">
        <f t="shared" si="10"/>
        <v>0</v>
      </c>
    </row>
    <row r="63" spans="2:25" ht="12.5" customHeight="1">
      <c r="B63" s="6" t="s">
        <v>9</v>
      </c>
      <c r="C63" s="6"/>
      <c r="D63" s="5">
        <v>0</v>
      </c>
      <c r="E63" s="5">
        <v>0</v>
      </c>
      <c r="F63" s="2">
        <v>0</v>
      </c>
      <c r="G63" s="2">
        <v>0</v>
      </c>
      <c r="H63" s="2">
        <v>0</v>
      </c>
      <c r="I63" s="5">
        <v>0</v>
      </c>
      <c r="J63" s="11">
        <v>13</v>
      </c>
      <c r="K63" s="12">
        <f t="shared" si="0"/>
        <v>0</v>
      </c>
      <c r="L63" s="12">
        <f t="shared" si="0"/>
        <v>0</v>
      </c>
      <c r="M63" s="14">
        <f t="shared" si="1"/>
        <v>0</v>
      </c>
      <c r="N63" s="12">
        <f t="shared" si="11"/>
        <v>0</v>
      </c>
      <c r="O63" s="14">
        <f t="shared" si="2"/>
        <v>0</v>
      </c>
      <c r="P63" s="12">
        <f t="shared" si="11"/>
        <v>0</v>
      </c>
      <c r="Q63" s="12">
        <f t="shared" si="3"/>
        <v>1</v>
      </c>
      <c r="R63" s="12">
        <f t="shared" si="4"/>
        <v>0</v>
      </c>
      <c r="S63" s="12">
        <f t="shared" si="5"/>
        <v>0</v>
      </c>
      <c r="T63" s="12">
        <f t="shared" si="6"/>
        <v>0</v>
      </c>
      <c r="U63" s="12">
        <f t="shared" si="7"/>
        <v>0</v>
      </c>
      <c r="V63" s="64">
        <f t="shared" si="8"/>
        <v>0</v>
      </c>
      <c r="W63" s="12">
        <f t="shared" si="9"/>
        <v>0</v>
      </c>
      <c r="X63" s="12">
        <f>IF(AND(W63=1,G63=0),1,0)</f>
        <v>0</v>
      </c>
      <c r="Y63" s="12">
        <f t="shared" si="10"/>
        <v>0</v>
      </c>
    </row>
    <row r="64" spans="2:25" ht="12.5" customHeight="1">
      <c r="B64" s="6" t="s">
        <v>9</v>
      </c>
      <c r="C64" s="6"/>
      <c r="D64" s="5">
        <v>0</v>
      </c>
      <c r="E64" s="5">
        <v>0</v>
      </c>
      <c r="F64" s="2">
        <v>0</v>
      </c>
      <c r="G64" s="2">
        <v>0</v>
      </c>
      <c r="H64" s="2">
        <v>0</v>
      </c>
      <c r="I64" s="5">
        <v>0</v>
      </c>
      <c r="J64" s="11">
        <v>31</v>
      </c>
      <c r="K64" s="12">
        <f t="shared" si="0"/>
        <v>0</v>
      </c>
      <c r="L64" s="12">
        <f t="shared" si="0"/>
        <v>0</v>
      </c>
      <c r="M64" s="14">
        <f t="shared" si="1"/>
        <v>0</v>
      </c>
      <c r="N64" s="12">
        <f t="shared" si="11"/>
        <v>0</v>
      </c>
      <c r="O64" s="14">
        <f t="shared" si="2"/>
        <v>0</v>
      </c>
      <c r="P64" s="12">
        <f t="shared" si="11"/>
        <v>0</v>
      </c>
      <c r="Q64" s="12">
        <f t="shared" si="3"/>
        <v>1</v>
      </c>
      <c r="R64" s="12">
        <f t="shared" si="4"/>
        <v>0</v>
      </c>
      <c r="S64" s="12">
        <f t="shared" si="5"/>
        <v>0</v>
      </c>
      <c r="T64" s="12">
        <f t="shared" si="6"/>
        <v>0</v>
      </c>
      <c r="U64" s="12">
        <f t="shared" si="7"/>
        <v>0</v>
      </c>
      <c r="V64" s="64">
        <f t="shared" si="8"/>
        <v>0</v>
      </c>
      <c r="W64" s="12">
        <f t="shared" si="9"/>
        <v>0</v>
      </c>
      <c r="X64" s="12">
        <f>IF(AND(W64=1,G64=0),1,0)</f>
        <v>0</v>
      </c>
      <c r="Y64" s="12">
        <f t="shared" si="10"/>
        <v>0</v>
      </c>
    </row>
    <row r="65" spans="2:25" ht="12.5" customHeight="1">
      <c r="B65" s="6" t="s">
        <v>9</v>
      </c>
      <c r="C65" s="6"/>
      <c r="D65" s="5">
        <v>0</v>
      </c>
      <c r="E65" s="5">
        <v>0</v>
      </c>
      <c r="F65" s="2">
        <v>0</v>
      </c>
      <c r="G65" s="2">
        <v>0</v>
      </c>
      <c r="H65" s="2">
        <v>0</v>
      </c>
      <c r="I65" s="5">
        <v>0</v>
      </c>
      <c r="J65" s="11">
        <v>34</v>
      </c>
      <c r="K65" s="12">
        <f t="shared" si="0"/>
        <v>0</v>
      </c>
      <c r="L65" s="12">
        <f t="shared" si="0"/>
        <v>0</v>
      </c>
      <c r="M65" s="14">
        <f t="shared" si="1"/>
        <v>0</v>
      </c>
      <c r="N65" s="12">
        <f t="shared" si="11"/>
        <v>0</v>
      </c>
      <c r="O65" s="14">
        <f t="shared" si="2"/>
        <v>0</v>
      </c>
      <c r="P65" s="12">
        <f t="shared" si="11"/>
        <v>0</v>
      </c>
      <c r="Q65" s="12">
        <f t="shared" si="3"/>
        <v>1</v>
      </c>
      <c r="R65" s="12">
        <f t="shared" si="4"/>
        <v>0</v>
      </c>
      <c r="S65" s="12">
        <f t="shared" si="5"/>
        <v>0</v>
      </c>
      <c r="T65" s="12">
        <f t="shared" si="6"/>
        <v>0</v>
      </c>
      <c r="U65" s="12">
        <f t="shared" si="7"/>
        <v>0</v>
      </c>
      <c r="V65" s="64">
        <f t="shared" si="8"/>
        <v>0</v>
      </c>
      <c r="W65" s="12">
        <f t="shared" si="9"/>
        <v>0</v>
      </c>
      <c r="X65" s="12">
        <f>IF(AND(W65=1,G65=0),1,0)</f>
        <v>0</v>
      </c>
      <c r="Y65" s="12">
        <f t="shared" si="10"/>
        <v>0</v>
      </c>
    </row>
    <row r="66" spans="2:25" ht="12.5" customHeight="1">
      <c r="B66" s="6" t="s">
        <v>9</v>
      </c>
      <c r="C66" s="6"/>
      <c r="D66" s="5">
        <v>0</v>
      </c>
      <c r="E66" s="5">
        <v>0</v>
      </c>
      <c r="F66" s="2">
        <v>0</v>
      </c>
      <c r="G66" s="2">
        <v>0</v>
      </c>
      <c r="H66" s="2">
        <v>0</v>
      </c>
      <c r="I66" s="5">
        <v>0</v>
      </c>
      <c r="J66" s="11">
        <v>27</v>
      </c>
      <c r="K66" s="12">
        <f t="shared" si="0"/>
        <v>0</v>
      </c>
      <c r="L66" s="12">
        <f t="shared" si="0"/>
        <v>0</v>
      </c>
      <c r="M66" s="14">
        <f t="shared" si="1"/>
        <v>0</v>
      </c>
      <c r="N66" s="12">
        <f t="shared" si="11"/>
        <v>0</v>
      </c>
      <c r="O66" s="14">
        <f t="shared" si="2"/>
        <v>0</v>
      </c>
      <c r="P66" s="12">
        <f t="shared" si="11"/>
        <v>0</v>
      </c>
      <c r="Q66" s="12">
        <f t="shared" si="3"/>
        <v>1</v>
      </c>
      <c r="R66" s="12">
        <f t="shared" si="4"/>
        <v>0</v>
      </c>
      <c r="S66" s="12">
        <f t="shared" si="5"/>
        <v>0</v>
      </c>
      <c r="T66" s="12">
        <f t="shared" si="6"/>
        <v>0</v>
      </c>
      <c r="U66" s="12">
        <f t="shared" si="7"/>
        <v>0</v>
      </c>
      <c r="V66" s="64">
        <f t="shared" si="8"/>
        <v>0</v>
      </c>
      <c r="W66" s="12">
        <f t="shared" si="9"/>
        <v>0</v>
      </c>
      <c r="X66" s="12">
        <f>IF(AND(W66=1,G66=0),1,0)</f>
        <v>0</v>
      </c>
      <c r="Y66" s="12">
        <f t="shared" si="10"/>
        <v>0</v>
      </c>
    </row>
    <row r="67" spans="2:25" ht="12.5" customHeight="1">
      <c r="B67" s="6" t="s">
        <v>9</v>
      </c>
      <c r="C67" s="6"/>
      <c r="D67" s="5">
        <v>0</v>
      </c>
      <c r="E67" s="5">
        <v>0</v>
      </c>
      <c r="F67" s="2">
        <v>0</v>
      </c>
      <c r="G67" s="2">
        <v>0</v>
      </c>
      <c r="H67" s="2">
        <v>0</v>
      </c>
      <c r="I67" s="5">
        <v>0</v>
      </c>
      <c r="J67" s="11">
        <v>23</v>
      </c>
      <c r="K67" s="12">
        <f t="shared" si="0"/>
        <v>0</v>
      </c>
      <c r="L67" s="12">
        <f t="shared" si="0"/>
        <v>0</v>
      </c>
      <c r="M67" s="14">
        <f t="shared" si="1"/>
        <v>0</v>
      </c>
      <c r="N67" s="12">
        <f t="shared" si="11"/>
        <v>0</v>
      </c>
      <c r="O67" s="14">
        <f t="shared" si="2"/>
        <v>0</v>
      </c>
      <c r="P67" s="12">
        <f t="shared" si="11"/>
        <v>0</v>
      </c>
      <c r="Q67" s="12">
        <f t="shared" si="3"/>
        <v>1</v>
      </c>
      <c r="R67" s="12">
        <f t="shared" si="4"/>
        <v>0</v>
      </c>
      <c r="S67" s="12">
        <f t="shared" si="5"/>
        <v>0</v>
      </c>
      <c r="T67" s="12">
        <f t="shared" si="6"/>
        <v>0</v>
      </c>
      <c r="U67" s="12">
        <f t="shared" si="7"/>
        <v>0</v>
      </c>
      <c r="V67" s="64">
        <f t="shared" si="8"/>
        <v>0</v>
      </c>
      <c r="W67" s="12">
        <f t="shared" si="9"/>
        <v>0</v>
      </c>
      <c r="X67" s="12">
        <f>IF(AND(W67=1,G67=0),1,0)</f>
        <v>0</v>
      </c>
      <c r="Y67" s="12">
        <f t="shared" si="10"/>
        <v>0</v>
      </c>
    </row>
    <row r="68" spans="2:25" ht="12.5" customHeight="1">
      <c r="B68" s="6" t="s">
        <v>9</v>
      </c>
      <c r="C68" s="6"/>
      <c r="D68" s="5">
        <v>0</v>
      </c>
      <c r="E68" s="5">
        <v>0</v>
      </c>
      <c r="F68" s="2">
        <v>0</v>
      </c>
      <c r="G68" s="2">
        <v>0</v>
      </c>
      <c r="H68" s="2">
        <v>0</v>
      </c>
      <c r="I68" s="5">
        <v>0</v>
      </c>
      <c r="K68" s="12">
        <f t="shared" si="0"/>
        <v>0</v>
      </c>
      <c r="L68" s="12">
        <f t="shared" si="0"/>
        <v>0</v>
      </c>
      <c r="M68" s="14">
        <f t="shared" si="1"/>
        <v>0</v>
      </c>
      <c r="N68" s="12">
        <f t="shared" si="11"/>
        <v>0</v>
      </c>
      <c r="O68" s="14">
        <f t="shared" si="2"/>
        <v>0</v>
      </c>
      <c r="P68" s="12">
        <f t="shared" si="11"/>
        <v>0</v>
      </c>
      <c r="Q68" s="12">
        <f t="shared" si="3"/>
        <v>1</v>
      </c>
      <c r="R68" s="12">
        <f t="shared" si="4"/>
        <v>0</v>
      </c>
      <c r="S68" s="12">
        <f t="shared" si="5"/>
        <v>0</v>
      </c>
      <c r="T68" s="12">
        <f t="shared" si="6"/>
        <v>0</v>
      </c>
      <c r="U68" s="12">
        <f t="shared" si="7"/>
        <v>0</v>
      </c>
      <c r="V68" s="64">
        <f t="shared" si="8"/>
        <v>0</v>
      </c>
      <c r="W68" s="12">
        <f t="shared" si="9"/>
        <v>0</v>
      </c>
      <c r="X68" s="12">
        <f>IF(AND(W68=1,G68=0),1,0)</f>
        <v>0</v>
      </c>
      <c r="Y68" s="12">
        <f t="shared" si="10"/>
        <v>0</v>
      </c>
    </row>
    <row r="69" spans="2:25" ht="12.5" customHeight="1">
      <c r="B69" s="6" t="s">
        <v>9</v>
      </c>
      <c r="C69" s="6"/>
      <c r="D69" s="5">
        <v>0</v>
      </c>
      <c r="E69" s="5">
        <v>0</v>
      </c>
      <c r="F69" s="2">
        <v>0</v>
      </c>
      <c r="G69" s="2">
        <v>0</v>
      </c>
      <c r="H69" s="2">
        <v>0</v>
      </c>
      <c r="I69" s="5">
        <v>0</v>
      </c>
      <c r="J69" s="11">
        <v>16</v>
      </c>
      <c r="K69" s="12">
        <f t="shared" si="0"/>
        <v>0</v>
      </c>
      <c r="L69" s="12">
        <f t="shared" si="0"/>
        <v>0</v>
      </c>
      <c r="M69" s="14">
        <f t="shared" si="1"/>
        <v>0</v>
      </c>
      <c r="N69" s="12">
        <f t="shared" si="11"/>
        <v>0</v>
      </c>
      <c r="O69" s="14">
        <f t="shared" si="2"/>
        <v>0</v>
      </c>
      <c r="P69" s="12">
        <f t="shared" si="11"/>
        <v>0</v>
      </c>
      <c r="Q69" s="12">
        <f t="shared" si="3"/>
        <v>1</v>
      </c>
      <c r="R69" s="12">
        <f t="shared" si="4"/>
        <v>0</v>
      </c>
      <c r="S69" s="12">
        <f t="shared" si="5"/>
        <v>0</v>
      </c>
      <c r="T69" s="12">
        <f t="shared" si="6"/>
        <v>0</v>
      </c>
      <c r="U69" s="12">
        <f t="shared" si="7"/>
        <v>0</v>
      </c>
      <c r="V69" s="64">
        <f t="shared" si="8"/>
        <v>0</v>
      </c>
      <c r="W69" s="12">
        <f t="shared" si="9"/>
        <v>0</v>
      </c>
      <c r="X69" s="12">
        <f>IF(AND(W69=1,G69=0),1,0)</f>
        <v>0</v>
      </c>
      <c r="Y69" s="12">
        <f t="shared" si="10"/>
        <v>0</v>
      </c>
    </row>
    <row r="70" spans="2:25" ht="12.5" customHeight="1">
      <c r="B70" s="6" t="s">
        <v>9</v>
      </c>
      <c r="C70" s="6"/>
      <c r="D70" s="5">
        <v>0</v>
      </c>
      <c r="E70" s="5">
        <v>0</v>
      </c>
      <c r="F70" s="2">
        <v>0</v>
      </c>
      <c r="G70" s="2">
        <v>0</v>
      </c>
      <c r="H70" s="2">
        <v>0</v>
      </c>
      <c r="I70" s="5">
        <v>0</v>
      </c>
      <c r="J70" s="11">
        <v>10</v>
      </c>
      <c r="K70" s="12">
        <f t="shared" ref="K70:L133" si="12">IF(D70&gt;0.5,1,0)</f>
        <v>0</v>
      </c>
      <c r="L70" s="12">
        <f t="shared" si="12"/>
        <v>0</v>
      </c>
      <c r="M70" s="14">
        <f t="shared" ref="M70:M133" si="13">+D70-F70</f>
        <v>0</v>
      </c>
      <c r="N70" s="12">
        <f t="shared" si="11"/>
        <v>0</v>
      </c>
      <c r="O70" s="14">
        <f t="shared" ref="O70:O133" si="14">+E70-G70</f>
        <v>0</v>
      </c>
      <c r="P70" s="12">
        <f t="shared" si="11"/>
        <v>0</v>
      </c>
      <c r="Q70" s="12">
        <f t="shared" ref="Q70:Q133" si="15">IF(E70+G70+I70=0,1,0)</f>
        <v>1</v>
      </c>
      <c r="R70" s="12">
        <f t="shared" ref="R70:R133" si="16">IF(AND(Q70=0,E70=0),1,0)</f>
        <v>0</v>
      </c>
      <c r="S70" s="12">
        <f t="shared" ref="S70:S133" si="17">IF(E70=0,0,1)</f>
        <v>0</v>
      </c>
      <c r="T70" s="12">
        <f t="shared" ref="T70:T133" si="18">IF(G70=0,0,1)</f>
        <v>0</v>
      </c>
      <c r="U70" s="12">
        <f t="shared" ref="U70:U133" si="19">IF(AND(T70=1,E70=0),1,0)</f>
        <v>0</v>
      </c>
      <c r="V70" s="64">
        <f t="shared" ref="V70:V133" si="20">IF(U70=1,G70,0)</f>
        <v>0</v>
      </c>
      <c r="W70" s="12">
        <f t="shared" ref="W70:W133" si="21">IF(I70=0,0,1)</f>
        <v>0</v>
      </c>
      <c r="X70" s="12">
        <f>IF(AND(W70=1,G70=0),1,0)</f>
        <v>0</v>
      </c>
      <c r="Y70" s="12">
        <f t="shared" ref="Y70:Y133" si="22">IF(AND(S70=1,T70=0),1,0)</f>
        <v>0</v>
      </c>
    </row>
    <row r="71" spans="2:25" ht="12.5" customHeight="1">
      <c r="B71" s="6" t="s">
        <v>9</v>
      </c>
      <c r="C71" s="6"/>
      <c r="D71" s="5">
        <v>0</v>
      </c>
      <c r="E71" s="5">
        <v>0</v>
      </c>
      <c r="F71" s="2">
        <v>0</v>
      </c>
      <c r="G71" s="2">
        <v>0</v>
      </c>
      <c r="H71" s="2">
        <v>0</v>
      </c>
      <c r="I71" s="5">
        <v>0</v>
      </c>
      <c r="J71" s="11">
        <v>1918</v>
      </c>
      <c r="K71" s="12">
        <f t="shared" si="12"/>
        <v>0</v>
      </c>
      <c r="L71" s="12">
        <f t="shared" si="12"/>
        <v>0</v>
      </c>
      <c r="M71" s="14">
        <f t="shared" si="13"/>
        <v>0</v>
      </c>
      <c r="N71" s="12">
        <f t="shared" ref="N71:P134" si="23">IF(OR((M71&gt;=N$3),(M71&lt;=-N$3)),1,0)</f>
        <v>0</v>
      </c>
      <c r="O71" s="14">
        <f t="shared" si="14"/>
        <v>0</v>
      </c>
      <c r="P71" s="12">
        <f t="shared" si="23"/>
        <v>0</v>
      </c>
      <c r="Q71" s="12">
        <f t="shared" si="15"/>
        <v>1</v>
      </c>
      <c r="R71" s="12">
        <f t="shared" si="16"/>
        <v>0</v>
      </c>
      <c r="S71" s="12">
        <f t="shared" si="17"/>
        <v>0</v>
      </c>
      <c r="T71" s="12">
        <f t="shared" si="18"/>
        <v>0</v>
      </c>
      <c r="U71" s="12">
        <f t="shared" si="19"/>
        <v>0</v>
      </c>
      <c r="V71" s="64">
        <f t="shared" si="20"/>
        <v>0</v>
      </c>
      <c r="W71" s="12">
        <f t="shared" si="21"/>
        <v>0</v>
      </c>
      <c r="X71" s="12">
        <f>IF(AND(W71=1,G71=0),1,0)</f>
        <v>0</v>
      </c>
      <c r="Y71" s="12">
        <f t="shared" si="22"/>
        <v>0</v>
      </c>
    </row>
    <row r="72" spans="2:25" ht="12.5" customHeight="1">
      <c r="B72" s="6" t="s">
        <v>9</v>
      </c>
      <c r="C72" s="6"/>
      <c r="D72" s="5">
        <v>0</v>
      </c>
      <c r="E72" s="5">
        <v>0</v>
      </c>
      <c r="F72" s="2">
        <v>0</v>
      </c>
      <c r="G72" s="2">
        <v>0</v>
      </c>
      <c r="H72" s="2">
        <v>0</v>
      </c>
      <c r="I72" s="5">
        <v>0</v>
      </c>
      <c r="J72" s="11">
        <v>23</v>
      </c>
      <c r="K72" s="12">
        <f t="shared" si="12"/>
        <v>0</v>
      </c>
      <c r="L72" s="12">
        <f t="shared" si="12"/>
        <v>0</v>
      </c>
      <c r="M72" s="14">
        <f t="shared" si="13"/>
        <v>0</v>
      </c>
      <c r="N72" s="12">
        <f t="shared" si="23"/>
        <v>0</v>
      </c>
      <c r="O72" s="14">
        <f t="shared" si="14"/>
        <v>0</v>
      </c>
      <c r="P72" s="12">
        <f t="shared" si="23"/>
        <v>0</v>
      </c>
      <c r="Q72" s="12">
        <f t="shared" si="15"/>
        <v>1</v>
      </c>
      <c r="R72" s="12">
        <f t="shared" si="16"/>
        <v>0</v>
      </c>
      <c r="S72" s="12">
        <f t="shared" si="17"/>
        <v>0</v>
      </c>
      <c r="T72" s="12">
        <f t="shared" si="18"/>
        <v>0</v>
      </c>
      <c r="U72" s="12">
        <f t="shared" si="19"/>
        <v>0</v>
      </c>
      <c r="V72" s="64">
        <f t="shared" si="20"/>
        <v>0</v>
      </c>
      <c r="W72" s="12">
        <f t="shared" si="21"/>
        <v>0</v>
      </c>
      <c r="X72" s="12">
        <f>IF(AND(W72=1,G72=0),1,0)</f>
        <v>0</v>
      </c>
      <c r="Y72" s="12">
        <f t="shared" si="22"/>
        <v>0</v>
      </c>
    </row>
    <row r="73" spans="2:25" ht="12.5" customHeight="1">
      <c r="B73" s="6" t="s">
        <v>9</v>
      </c>
      <c r="C73" s="6"/>
      <c r="D73" s="5">
        <v>0</v>
      </c>
      <c r="E73" s="5">
        <v>0</v>
      </c>
      <c r="F73" s="2">
        <v>0</v>
      </c>
      <c r="G73" s="2">
        <v>0</v>
      </c>
      <c r="H73" s="2">
        <v>0</v>
      </c>
      <c r="I73" s="5">
        <v>0</v>
      </c>
      <c r="J73" s="11">
        <v>32</v>
      </c>
      <c r="K73" s="12">
        <f t="shared" si="12"/>
        <v>0</v>
      </c>
      <c r="L73" s="12">
        <f t="shared" si="12"/>
        <v>0</v>
      </c>
      <c r="M73" s="14">
        <f t="shared" si="13"/>
        <v>0</v>
      </c>
      <c r="N73" s="12">
        <f t="shared" si="23"/>
        <v>0</v>
      </c>
      <c r="O73" s="14">
        <f t="shared" si="14"/>
        <v>0</v>
      </c>
      <c r="P73" s="12">
        <f t="shared" si="23"/>
        <v>0</v>
      </c>
      <c r="Q73" s="12">
        <f t="shared" si="15"/>
        <v>1</v>
      </c>
      <c r="R73" s="12">
        <f t="shared" si="16"/>
        <v>0</v>
      </c>
      <c r="S73" s="12">
        <f t="shared" si="17"/>
        <v>0</v>
      </c>
      <c r="T73" s="12">
        <f t="shared" si="18"/>
        <v>0</v>
      </c>
      <c r="U73" s="12">
        <f t="shared" si="19"/>
        <v>0</v>
      </c>
      <c r="V73" s="64">
        <f t="shared" si="20"/>
        <v>0</v>
      </c>
      <c r="W73" s="12">
        <f t="shared" si="21"/>
        <v>0</v>
      </c>
      <c r="X73" s="12">
        <f>IF(AND(W73=1,G73=0),1,0)</f>
        <v>0</v>
      </c>
      <c r="Y73" s="12">
        <f t="shared" si="22"/>
        <v>0</v>
      </c>
    </row>
    <row r="74" spans="2:25" ht="12.5" customHeight="1">
      <c r="B74" s="6" t="s">
        <v>9</v>
      </c>
      <c r="C74" s="6"/>
      <c r="D74" s="5">
        <v>0</v>
      </c>
      <c r="E74" s="5">
        <v>0</v>
      </c>
      <c r="F74" s="2">
        <v>0</v>
      </c>
      <c r="G74" s="2">
        <v>0</v>
      </c>
      <c r="H74" s="2">
        <v>0</v>
      </c>
      <c r="I74" s="5">
        <v>0</v>
      </c>
      <c r="J74" s="11">
        <v>18</v>
      </c>
      <c r="K74" s="12">
        <f t="shared" si="12"/>
        <v>0</v>
      </c>
      <c r="L74" s="12">
        <f t="shared" si="12"/>
        <v>0</v>
      </c>
      <c r="M74" s="14">
        <f t="shared" si="13"/>
        <v>0</v>
      </c>
      <c r="N74" s="12">
        <f t="shared" si="23"/>
        <v>0</v>
      </c>
      <c r="O74" s="14">
        <f t="shared" si="14"/>
        <v>0</v>
      </c>
      <c r="P74" s="12">
        <f t="shared" si="23"/>
        <v>0</v>
      </c>
      <c r="Q74" s="12">
        <f t="shared" si="15"/>
        <v>1</v>
      </c>
      <c r="R74" s="12">
        <f t="shared" si="16"/>
        <v>0</v>
      </c>
      <c r="S74" s="12">
        <f t="shared" si="17"/>
        <v>0</v>
      </c>
      <c r="T74" s="12">
        <f t="shared" si="18"/>
        <v>0</v>
      </c>
      <c r="U74" s="12">
        <f t="shared" si="19"/>
        <v>0</v>
      </c>
      <c r="V74" s="64">
        <f t="shared" si="20"/>
        <v>0</v>
      </c>
      <c r="W74" s="12">
        <f t="shared" si="21"/>
        <v>0</v>
      </c>
      <c r="X74" s="12">
        <f>IF(AND(W74=1,G74=0),1,0)</f>
        <v>0</v>
      </c>
      <c r="Y74" s="12">
        <f t="shared" si="22"/>
        <v>0</v>
      </c>
    </row>
    <row r="75" spans="2:25" ht="12.5" customHeight="1">
      <c r="B75" s="6" t="s">
        <v>9</v>
      </c>
      <c r="C75" s="6"/>
      <c r="D75" s="5">
        <v>0</v>
      </c>
      <c r="E75" s="5">
        <v>0</v>
      </c>
      <c r="F75" s="2">
        <v>0</v>
      </c>
      <c r="G75" s="2">
        <v>0</v>
      </c>
      <c r="H75" s="2">
        <v>0</v>
      </c>
      <c r="I75" s="5">
        <v>0</v>
      </c>
      <c r="J75" s="11">
        <v>19</v>
      </c>
      <c r="K75" s="12">
        <f t="shared" si="12"/>
        <v>0</v>
      </c>
      <c r="L75" s="12">
        <f t="shared" si="12"/>
        <v>0</v>
      </c>
      <c r="M75" s="14">
        <f t="shared" si="13"/>
        <v>0</v>
      </c>
      <c r="N75" s="12">
        <f t="shared" si="23"/>
        <v>0</v>
      </c>
      <c r="O75" s="14">
        <f t="shared" si="14"/>
        <v>0</v>
      </c>
      <c r="P75" s="12">
        <f t="shared" si="23"/>
        <v>0</v>
      </c>
      <c r="Q75" s="12">
        <f t="shared" si="15"/>
        <v>1</v>
      </c>
      <c r="R75" s="12">
        <f t="shared" si="16"/>
        <v>0</v>
      </c>
      <c r="S75" s="12">
        <f t="shared" si="17"/>
        <v>0</v>
      </c>
      <c r="T75" s="12">
        <f t="shared" si="18"/>
        <v>0</v>
      </c>
      <c r="U75" s="12">
        <f t="shared" si="19"/>
        <v>0</v>
      </c>
      <c r="V75" s="64">
        <f t="shared" si="20"/>
        <v>0</v>
      </c>
      <c r="W75" s="12">
        <f t="shared" si="21"/>
        <v>0</v>
      </c>
      <c r="X75" s="12">
        <f>IF(AND(W75=1,G75=0),1,0)</f>
        <v>0</v>
      </c>
      <c r="Y75" s="12">
        <f t="shared" si="22"/>
        <v>0</v>
      </c>
    </row>
    <row r="76" spans="2:25" ht="12.5" customHeight="1">
      <c r="B76" s="6" t="s">
        <v>9</v>
      </c>
      <c r="C76" s="6"/>
      <c r="D76" s="5">
        <v>0</v>
      </c>
      <c r="E76" s="5">
        <v>0</v>
      </c>
      <c r="F76" s="2">
        <v>0</v>
      </c>
      <c r="G76" s="2">
        <v>0</v>
      </c>
      <c r="H76" s="2">
        <v>0</v>
      </c>
      <c r="I76" s="5">
        <v>0</v>
      </c>
      <c r="J76" s="11">
        <v>25</v>
      </c>
      <c r="K76" s="12">
        <f t="shared" si="12"/>
        <v>0</v>
      </c>
      <c r="L76" s="12">
        <f t="shared" si="12"/>
        <v>0</v>
      </c>
      <c r="M76" s="14">
        <f t="shared" si="13"/>
        <v>0</v>
      </c>
      <c r="N76" s="12">
        <f t="shared" si="23"/>
        <v>0</v>
      </c>
      <c r="O76" s="14">
        <f t="shared" si="14"/>
        <v>0</v>
      </c>
      <c r="P76" s="12">
        <f t="shared" si="23"/>
        <v>0</v>
      </c>
      <c r="Q76" s="12">
        <f t="shared" si="15"/>
        <v>1</v>
      </c>
      <c r="R76" s="12">
        <f t="shared" si="16"/>
        <v>0</v>
      </c>
      <c r="S76" s="12">
        <f t="shared" si="17"/>
        <v>0</v>
      </c>
      <c r="T76" s="12">
        <f t="shared" si="18"/>
        <v>0</v>
      </c>
      <c r="U76" s="12">
        <f t="shared" si="19"/>
        <v>0</v>
      </c>
      <c r="V76" s="64">
        <f t="shared" si="20"/>
        <v>0</v>
      </c>
      <c r="W76" s="12">
        <f t="shared" si="21"/>
        <v>0</v>
      </c>
      <c r="X76" s="12">
        <f>IF(AND(W76=1,G76=0),1,0)</f>
        <v>0</v>
      </c>
      <c r="Y76" s="12">
        <f t="shared" si="22"/>
        <v>0</v>
      </c>
    </row>
    <row r="77" spans="2:25" ht="12.5" customHeight="1">
      <c r="B77" s="6" t="s">
        <v>9</v>
      </c>
      <c r="C77" s="6"/>
      <c r="D77" s="5">
        <v>0</v>
      </c>
      <c r="E77" s="5">
        <v>0</v>
      </c>
      <c r="F77" s="2">
        <v>0</v>
      </c>
      <c r="G77" s="2">
        <v>0</v>
      </c>
      <c r="H77" s="2">
        <v>0</v>
      </c>
      <c r="I77" s="5">
        <v>0</v>
      </c>
      <c r="J77" s="11">
        <v>16</v>
      </c>
      <c r="K77" s="12">
        <f t="shared" si="12"/>
        <v>0</v>
      </c>
      <c r="L77" s="12">
        <f t="shared" si="12"/>
        <v>0</v>
      </c>
      <c r="M77" s="14">
        <f t="shared" si="13"/>
        <v>0</v>
      </c>
      <c r="N77" s="12">
        <f t="shared" si="23"/>
        <v>0</v>
      </c>
      <c r="O77" s="14">
        <f t="shared" si="14"/>
        <v>0</v>
      </c>
      <c r="P77" s="12">
        <f t="shared" si="23"/>
        <v>0</v>
      </c>
      <c r="Q77" s="12">
        <f t="shared" si="15"/>
        <v>1</v>
      </c>
      <c r="R77" s="12">
        <f t="shared" si="16"/>
        <v>0</v>
      </c>
      <c r="S77" s="12">
        <f t="shared" si="17"/>
        <v>0</v>
      </c>
      <c r="T77" s="12">
        <f t="shared" si="18"/>
        <v>0</v>
      </c>
      <c r="U77" s="12">
        <f t="shared" si="19"/>
        <v>0</v>
      </c>
      <c r="V77" s="64">
        <f t="shared" si="20"/>
        <v>0</v>
      </c>
      <c r="W77" s="12">
        <f t="shared" si="21"/>
        <v>0</v>
      </c>
      <c r="X77" s="12">
        <f>IF(AND(W77=1,G77=0),1,0)</f>
        <v>0</v>
      </c>
      <c r="Y77" s="12">
        <f t="shared" si="22"/>
        <v>0</v>
      </c>
    </row>
    <row r="78" spans="2:25" ht="12.5" customHeight="1">
      <c r="B78" s="6" t="s">
        <v>9</v>
      </c>
      <c r="C78" s="6"/>
      <c r="D78" s="5">
        <v>0</v>
      </c>
      <c r="E78" s="5">
        <v>0</v>
      </c>
      <c r="F78" s="2">
        <v>0</v>
      </c>
      <c r="G78" s="2">
        <v>0</v>
      </c>
      <c r="H78" s="2">
        <v>0</v>
      </c>
      <c r="I78" s="5">
        <v>0</v>
      </c>
      <c r="J78" s="11">
        <v>22</v>
      </c>
      <c r="K78" s="12">
        <f t="shared" si="12"/>
        <v>0</v>
      </c>
      <c r="L78" s="12">
        <f t="shared" si="12"/>
        <v>0</v>
      </c>
      <c r="M78" s="14">
        <f t="shared" si="13"/>
        <v>0</v>
      </c>
      <c r="N78" s="12">
        <f t="shared" si="23"/>
        <v>0</v>
      </c>
      <c r="O78" s="14">
        <f t="shared" si="14"/>
        <v>0</v>
      </c>
      <c r="P78" s="12">
        <f t="shared" si="23"/>
        <v>0</v>
      </c>
      <c r="Q78" s="12">
        <f t="shared" si="15"/>
        <v>1</v>
      </c>
      <c r="R78" s="12">
        <f t="shared" si="16"/>
        <v>0</v>
      </c>
      <c r="S78" s="12">
        <f t="shared" si="17"/>
        <v>0</v>
      </c>
      <c r="T78" s="12">
        <f t="shared" si="18"/>
        <v>0</v>
      </c>
      <c r="U78" s="12">
        <f t="shared" si="19"/>
        <v>0</v>
      </c>
      <c r="V78" s="64">
        <f t="shared" si="20"/>
        <v>0</v>
      </c>
      <c r="W78" s="12">
        <f t="shared" si="21"/>
        <v>0</v>
      </c>
      <c r="X78" s="12">
        <f>IF(AND(W78=1,G78=0),1,0)</f>
        <v>0</v>
      </c>
      <c r="Y78" s="12">
        <f t="shared" si="22"/>
        <v>0</v>
      </c>
    </row>
    <row r="79" spans="2:25" ht="12.5" customHeight="1">
      <c r="B79" s="6" t="s">
        <v>9</v>
      </c>
      <c r="C79" s="6"/>
      <c r="D79" s="5">
        <v>0</v>
      </c>
      <c r="E79" s="5">
        <v>0</v>
      </c>
      <c r="F79" s="2">
        <v>0</v>
      </c>
      <c r="G79" s="2">
        <v>0</v>
      </c>
      <c r="H79" s="2">
        <v>0</v>
      </c>
      <c r="I79" s="5">
        <v>0</v>
      </c>
      <c r="J79" s="11">
        <v>17</v>
      </c>
      <c r="K79" s="12">
        <f t="shared" si="12"/>
        <v>0</v>
      </c>
      <c r="L79" s="12">
        <f t="shared" si="12"/>
        <v>0</v>
      </c>
      <c r="M79" s="14">
        <f t="shared" si="13"/>
        <v>0</v>
      </c>
      <c r="N79" s="12">
        <f t="shared" si="23"/>
        <v>0</v>
      </c>
      <c r="O79" s="14">
        <f t="shared" si="14"/>
        <v>0</v>
      </c>
      <c r="P79" s="12">
        <f t="shared" si="23"/>
        <v>0</v>
      </c>
      <c r="Q79" s="12">
        <f t="shared" si="15"/>
        <v>1</v>
      </c>
      <c r="R79" s="12">
        <f t="shared" si="16"/>
        <v>0</v>
      </c>
      <c r="S79" s="12">
        <f t="shared" si="17"/>
        <v>0</v>
      </c>
      <c r="T79" s="12">
        <f t="shared" si="18"/>
        <v>0</v>
      </c>
      <c r="U79" s="12">
        <f t="shared" si="19"/>
        <v>0</v>
      </c>
      <c r="V79" s="64">
        <f t="shared" si="20"/>
        <v>0</v>
      </c>
      <c r="W79" s="12">
        <f t="shared" si="21"/>
        <v>0</v>
      </c>
      <c r="X79" s="12">
        <f>IF(AND(W79=1,G79=0),1,0)</f>
        <v>0</v>
      </c>
      <c r="Y79" s="12">
        <f t="shared" si="22"/>
        <v>0</v>
      </c>
    </row>
    <row r="80" spans="2:25" ht="12.5" customHeight="1">
      <c r="B80" s="6" t="s">
        <v>9</v>
      </c>
      <c r="C80" s="6"/>
      <c r="D80" s="5">
        <v>0</v>
      </c>
      <c r="E80" s="5">
        <v>0</v>
      </c>
      <c r="F80" s="2">
        <v>0</v>
      </c>
      <c r="G80" s="2">
        <v>0</v>
      </c>
      <c r="H80" s="2">
        <v>0</v>
      </c>
      <c r="I80" s="5">
        <v>0</v>
      </c>
      <c r="J80" s="11">
        <v>15</v>
      </c>
      <c r="K80" s="12">
        <f t="shared" si="12"/>
        <v>0</v>
      </c>
      <c r="L80" s="12">
        <f t="shared" si="12"/>
        <v>0</v>
      </c>
      <c r="M80" s="14">
        <f t="shared" si="13"/>
        <v>0</v>
      </c>
      <c r="N80" s="12">
        <f t="shared" si="23"/>
        <v>0</v>
      </c>
      <c r="O80" s="14">
        <f t="shared" si="14"/>
        <v>0</v>
      </c>
      <c r="P80" s="12">
        <f t="shared" si="23"/>
        <v>0</v>
      </c>
      <c r="Q80" s="12">
        <f t="shared" si="15"/>
        <v>1</v>
      </c>
      <c r="R80" s="12">
        <f t="shared" si="16"/>
        <v>0</v>
      </c>
      <c r="S80" s="12">
        <f t="shared" si="17"/>
        <v>0</v>
      </c>
      <c r="T80" s="12">
        <f t="shared" si="18"/>
        <v>0</v>
      </c>
      <c r="U80" s="12">
        <f t="shared" si="19"/>
        <v>0</v>
      </c>
      <c r="V80" s="64">
        <f t="shared" si="20"/>
        <v>0</v>
      </c>
      <c r="W80" s="12">
        <f t="shared" si="21"/>
        <v>0</v>
      </c>
      <c r="X80" s="12">
        <f>IF(AND(W80=1,G80=0),1,0)</f>
        <v>0</v>
      </c>
      <c r="Y80" s="12">
        <f t="shared" si="22"/>
        <v>0</v>
      </c>
    </row>
    <row r="81" spans="2:25" ht="12.5" customHeight="1">
      <c r="B81" s="6" t="s">
        <v>9</v>
      </c>
      <c r="C81" s="6"/>
      <c r="D81" s="5">
        <v>0</v>
      </c>
      <c r="E81" s="5">
        <v>0</v>
      </c>
      <c r="F81" s="2">
        <v>0</v>
      </c>
      <c r="G81" s="2">
        <v>0</v>
      </c>
      <c r="H81" s="2">
        <v>0</v>
      </c>
      <c r="I81" s="5">
        <v>0</v>
      </c>
      <c r="J81" s="11">
        <v>21</v>
      </c>
      <c r="K81" s="12">
        <f t="shared" si="12"/>
        <v>0</v>
      </c>
      <c r="L81" s="12">
        <f t="shared" si="12"/>
        <v>0</v>
      </c>
      <c r="M81" s="14">
        <f t="shared" si="13"/>
        <v>0</v>
      </c>
      <c r="N81" s="12">
        <f t="shared" si="23"/>
        <v>0</v>
      </c>
      <c r="O81" s="14">
        <f t="shared" si="14"/>
        <v>0</v>
      </c>
      <c r="P81" s="12">
        <f t="shared" si="23"/>
        <v>0</v>
      </c>
      <c r="Q81" s="12">
        <f t="shared" si="15"/>
        <v>1</v>
      </c>
      <c r="R81" s="12">
        <f t="shared" si="16"/>
        <v>0</v>
      </c>
      <c r="S81" s="12">
        <f t="shared" si="17"/>
        <v>0</v>
      </c>
      <c r="T81" s="12">
        <f t="shared" si="18"/>
        <v>0</v>
      </c>
      <c r="U81" s="12">
        <f t="shared" si="19"/>
        <v>0</v>
      </c>
      <c r="V81" s="64">
        <f t="shared" si="20"/>
        <v>0</v>
      </c>
      <c r="W81" s="12">
        <f t="shared" si="21"/>
        <v>0</v>
      </c>
      <c r="X81" s="12">
        <f>IF(AND(W81=1,G81=0),1,0)</f>
        <v>0</v>
      </c>
      <c r="Y81" s="12">
        <f t="shared" si="22"/>
        <v>0</v>
      </c>
    </row>
    <row r="82" spans="2:25" ht="12.5" customHeight="1">
      <c r="B82" s="6" t="s">
        <v>9</v>
      </c>
      <c r="C82" s="6"/>
      <c r="D82" s="5">
        <v>0</v>
      </c>
      <c r="E82" s="5">
        <v>0</v>
      </c>
      <c r="F82" s="2">
        <v>0</v>
      </c>
      <c r="G82" s="2">
        <v>0</v>
      </c>
      <c r="H82" s="2">
        <v>0</v>
      </c>
      <c r="I82" s="5">
        <v>0</v>
      </c>
      <c r="J82" s="11">
        <v>19</v>
      </c>
      <c r="K82" s="12">
        <f t="shared" si="12"/>
        <v>0</v>
      </c>
      <c r="L82" s="12">
        <f t="shared" si="12"/>
        <v>0</v>
      </c>
      <c r="M82" s="14">
        <f t="shared" si="13"/>
        <v>0</v>
      </c>
      <c r="N82" s="12">
        <f t="shared" si="23"/>
        <v>0</v>
      </c>
      <c r="O82" s="14">
        <f t="shared" si="14"/>
        <v>0</v>
      </c>
      <c r="P82" s="12">
        <f t="shared" si="23"/>
        <v>0</v>
      </c>
      <c r="Q82" s="12">
        <f t="shared" si="15"/>
        <v>1</v>
      </c>
      <c r="R82" s="12">
        <f t="shared" si="16"/>
        <v>0</v>
      </c>
      <c r="S82" s="12">
        <f t="shared" si="17"/>
        <v>0</v>
      </c>
      <c r="T82" s="12">
        <f t="shared" si="18"/>
        <v>0</v>
      </c>
      <c r="U82" s="12">
        <f t="shared" si="19"/>
        <v>0</v>
      </c>
      <c r="V82" s="64">
        <f t="shared" si="20"/>
        <v>0</v>
      </c>
      <c r="W82" s="12">
        <f t="shared" si="21"/>
        <v>0</v>
      </c>
      <c r="X82" s="12">
        <f>IF(AND(W82=1,G82=0),1,0)</f>
        <v>0</v>
      </c>
      <c r="Y82" s="12">
        <f t="shared" si="22"/>
        <v>0</v>
      </c>
    </row>
    <row r="83" spans="2:25" ht="12.5" customHeight="1">
      <c r="B83" s="6" t="s">
        <v>9</v>
      </c>
      <c r="C83" s="6"/>
      <c r="D83" s="5">
        <v>0</v>
      </c>
      <c r="E83" s="5">
        <v>0</v>
      </c>
      <c r="F83" s="2">
        <v>0</v>
      </c>
      <c r="G83" s="2">
        <v>0</v>
      </c>
      <c r="H83" s="2">
        <v>0</v>
      </c>
      <c r="I83" s="5">
        <v>0</v>
      </c>
      <c r="J83" s="11">
        <v>16</v>
      </c>
      <c r="K83" s="12">
        <f t="shared" si="12"/>
        <v>0</v>
      </c>
      <c r="L83" s="12">
        <f t="shared" si="12"/>
        <v>0</v>
      </c>
      <c r="M83" s="14">
        <f t="shared" si="13"/>
        <v>0</v>
      </c>
      <c r="N83" s="12">
        <f t="shared" si="23"/>
        <v>0</v>
      </c>
      <c r="O83" s="14">
        <f t="shared" si="14"/>
        <v>0</v>
      </c>
      <c r="P83" s="12">
        <f t="shared" si="23"/>
        <v>0</v>
      </c>
      <c r="Q83" s="12">
        <f t="shared" si="15"/>
        <v>1</v>
      </c>
      <c r="R83" s="12">
        <f t="shared" si="16"/>
        <v>0</v>
      </c>
      <c r="S83" s="12">
        <f t="shared" si="17"/>
        <v>0</v>
      </c>
      <c r="T83" s="12">
        <f t="shared" si="18"/>
        <v>0</v>
      </c>
      <c r="U83" s="12">
        <f t="shared" si="19"/>
        <v>0</v>
      </c>
      <c r="V83" s="64">
        <f t="shared" si="20"/>
        <v>0</v>
      </c>
      <c r="W83" s="12">
        <f t="shared" si="21"/>
        <v>0</v>
      </c>
      <c r="X83" s="12">
        <f>IF(AND(W83=1,G83=0),1,0)</f>
        <v>0</v>
      </c>
      <c r="Y83" s="12">
        <f t="shared" si="22"/>
        <v>0</v>
      </c>
    </row>
    <row r="84" spans="2:25" ht="12.5" customHeight="1">
      <c r="B84" s="6" t="s">
        <v>9</v>
      </c>
      <c r="C84" s="6"/>
      <c r="D84" s="5">
        <v>0</v>
      </c>
      <c r="E84" s="5">
        <v>0</v>
      </c>
      <c r="F84" s="2">
        <v>0</v>
      </c>
      <c r="G84" s="2">
        <v>0</v>
      </c>
      <c r="H84" s="2">
        <v>0</v>
      </c>
      <c r="I84" s="5">
        <v>0</v>
      </c>
      <c r="J84" s="11">
        <v>6</v>
      </c>
      <c r="K84" s="12">
        <f t="shared" si="12"/>
        <v>0</v>
      </c>
      <c r="L84" s="12">
        <f t="shared" si="12"/>
        <v>0</v>
      </c>
      <c r="M84" s="14">
        <f t="shared" si="13"/>
        <v>0</v>
      </c>
      <c r="N84" s="12">
        <f t="shared" si="23"/>
        <v>0</v>
      </c>
      <c r="O84" s="14">
        <f t="shared" si="14"/>
        <v>0</v>
      </c>
      <c r="P84" s="12">
        <f t="shared" si="23"/>
        <v>0</v>
      </c>
      <c r="Q84" s="12">
        <f t="shared" si="15"/>
        <v>1</v>
      </c>
      <c r="R84" s="12">
        <f t="shared" si="16"/>
        <v>0</v>
      </c>
      <c r="S84" s="12">
        <f t="shared" si="17"/>
        <v>0</v>
      </c>
      <c r="T84" s="12">
        <f t="shared" si="18"/>
        <v>0</v>
      </c>
      <c r="U84" s="12">
        <f t="shared" si="19"/>
        <v>0</v>
      </c>
      <c r="V84" s="64">
        <f t="shared" si="20"/>
        <v>0</v>
      </c>
      <c r="W84" s="12">
        <f t="shared" si="21"/>
        <v>0</v>
      </c>
      <c r="X84" s="12">
        <f>IF(AND(W84=1,G84=0),1,0)</f>
        <v>0</v>
      </c>
      <c r="Y84" s="12">
        <f t="shared" si="22"/>
        <v>0</v>
      </c>
    </row>
    <row r="85" spans="2:25" ht="12.5" customHeight="1">
      <c r="B85" s="6" t="s">
        <v>9</v>
      </c>
      <c r="C85" s="6"/>
      <c r="D85" s="5">
        <v>0</v>
      </c>
      <c r="E85" s="5">
        <v>0</v>
      </c>
      <c r="F85" s="2">
        <v>0</v>
      </c>
      <c r="G85" s="2">
        <v>0</v>
      </c>
      <c r="H85" s="2">
        <v>0</v>
      </c>
      <c r="I85" s="5">
        <v>0</v>
      </c>
      <c r="J85" s="11">
        <v>10</v>
      </c>
      <c r="K85" s="12">
        <f t="shared" si="12"/>
        <v>0</v>
      </c>
      <c r="L85" s="12">
        <f t="shared" si="12"/>
        <v>0</v>
      </c>
      <c r="M85" s="14">
        <f t="shared" si="13"/>
        <v>0</v>
      </c>
      <c r="N85" s="12">
        <f t="shared" si="23"/>
        <v>0</v>
      </c>
      <c r="O85" s="14">
        <f t="shared" si="14"/>
        <v>0</v>
      </c>
      <c r="P85" s="12">
        <f t="shared" si="23"/>
        <v>0</v>
      </c>
      <c r="Q85" s="12">
        <f t="shared" si="15"/>
        <v>1</v>
      </c>
      <c r="R85" s="12">
        <f t="shared" si="16"/>
        <v>0</v>
      </c>
      <c r="S85" s="12">
        <f t="shared" si="17"/>
        <v>0</v>
      </c>
      <c r="T85" s="12">
        <f t="shared" si="18"/>
        <v>0</v>
      </c>
      <c r="U85" s="12">
        <f t="shared" si="19"/>
        <v>0</v>
      </c>
      <c r="V85" s="64">
        <f t="shared" si="20"/>
        <v>0</v>
      </c>
      <c r="W85" s="12">
        <f t="shared" si="21"/>
        <v>0</v>
      </c>
      <c r="X85" s="12">
        <f>IF(AND(W85=1,G85=0),1,0)</f>
        <v>0</v>
      </c>
      <c r="Y85" s="12">
        <f t="shared" si="22"/>
        <v>0</v>
      </c>
    </row>
    <row r="86" spans="2:25" ht="12.5" customHeight="1">
      <c r="B86" s="6" t="s">
        <v>9</v>
      </c>
      <c r="C86" s="6"/>
      <c r="D86" s="5">
        <v>0</v>
      </c>
      <c r="E86" s="5">
        <v>0</v>
      </c>
      <c r="F86" s="2">
        <v>0</v>
      </c>
      <c r="G86" s="2">
        <v>0</v>
      </c>
      <c r="H86" s="2">
        <v>0</v>
      </c>
      <c r="I86" s="5">
        <v>0</v>
      </c>
      <c r="J86" s="11">
        <v>18</v>
      </c>
      <c r="K86" s="12">
        <f t="shared" si="12"/>
        <v>0</v>
      </c>
      <c r="L86" s="12">
        <f t="shared" si="12"/>
        <v>0</v>
      </c>
      <c r="M86" s="14">
        <f t="shared" si="13"/>
        <v>0</v>
      </c>
      <c r="N86" s="12">
        <f t="shared" si="23"/>
        <v>0</v>
      </c>
      <c r="O86" s="14">
        <f t="shared" si="14"/>
        <v>0</v>
      </c>
      <c r="P86" s="12">
        <f t="shared" si="23"/>
        <v>0</v>
      </c>
      <c r="Q86" s="12">
        <f t="shared" si="15"/>
        <v>1</v>
      </c>
      <c r="R86" s="12">
        <f t="shared" si="16"/>
        <v>0</v>
      </c>
      <c r="S86" s="12">
        <f t="shared" si="17"/>
        <v>0</v>
      </c>
      <c r="T86" s="12">
        <f t="shared" si="18"/>
        <v>0</v>
      </c>
      <c r="U86" s="12">
        <f t="shared" si="19"/>
        <v>0</v>
      </c>
      <c r="V86" s="64">
        <f t="shared" si="20"/>
        <v>0</v>
      </c>
      <c r="W86" s="12">
        <f t="shared" si="21"/>
        <v>0</v>
      </c>
      <c r="X86" s="12">
        <f>IF(AND(W86=1,G86=0),1,0)</f>
        <v>0</v>
      </c>
      <c r="Y86" s="12">
        <f t="shared" si="22"/>
        <v>0</v>
      </c>
    </row>
    <row r="87" spans="2:25" ht="12.5" customHeight="1">
      <c r="B87" s="6" t="s">
        <v>9</v>
      </c>
      <c r="C87" s="6"/>
      <c r="D87" s="5">
        <v>0</v>
      </c>
      <c r="E87" s="5">
        <v>0</v>
      </c>
      <c r="F87" s="2">
        <v>0</v>
      </c>
      <c r="G87" s="2">
        <v>0</v>
      </c>
      <c r="H87" s="2">
        <v>0</v>
      </c>
      <c r="I87" s="5">
        <v>0</v>
      </c>
      <c r="K87" s="12">
        <f t="shared" si="12"/>
        <v>0</v>
      </c>
      <c r="L87" s="12">
        <f t="shared" si="12"/>
        <v>0</v>
      </c>
      <c r="M87" s="14">
        <f t="shared" si="13"/>
        <v>0</v>
      </c>
      <c r="N87" s="12">
        <f t="shared" si="23"/>
        <v>0</v>
      </c>
      <c r="O87" s="14">
        <f t="shared" si="14"/>
        <v>0</v>
      </c>
      <c r="P87" s="12">
        <f t="shared" si="23"/>
        <v>0</v>
      </c>
      <c r="Q87" s="12">
        <f t="shared" si="15"/>
        <v>1</v>
      </c>
      <c r="R87" s="12">
        <f t="shared" si="16"/>
        <v>0</v>
      </c>
      <c r="S87" s="12">
        <f t="shared" si="17"/>
        <v>0</v>
      </c>
      <c r="T87" s="12">
        <f t="shared" si="18"/>
        <v>0</v>
      </c>
      <c r="U87" s="12">
        <f t="shared" si="19"/>
        <v>0</v>
      </c>
      <c r="V87" s="64">
        <f t="shared" si="20"/>
        <v>0</v>
      </c>
      <c r="W87" s="12">
        <f t="shared" si="21"/>
        <v>0</v>
      </c>
      <c r="X87" s="12">
        <f>IF(AND(W87=1,G87=0),1,0)</f>
        <v>0</v>
      </c>
      <c r="Y87" s="12">
        <f t="shared" si="22"/>
        <v>0</v>
      </c>
    </row>
    <row r="88" spans="2:25" ht="12.5" customHeight="1">
      <c r="B88" s="6" t="s">
        <v>9</v>
      </c>
      <c r="C88" s="6"/>
      <c r="D88" s="5">
        <v>0</v>
      </c>
      <c r="E88" s="5">
        <v>0</v>
      </c>
      <c r="F88" s="2">
        <v>0</v>
      </c>
      <c r="G88" s="2">
        <v>0</v>
      </c>
      <c r="H88" s="2">
        <v>0</v>
      </c>
      <c r="I88" s="5">
        <v>0</v>
      </c>
      <c r="J88" s="11">
        <v>18</v>
      </c>
      <c r="K88" s="12">
        <f t="shared" si="12"/>
        <v>0</v>
      </c>
      <c r="L88" s="12">
        <f t="shared" si="12"/>
        <v>0</v>
      </c>
      <c r="M88" s="14">
        <f t="shared" si="13"/>
        <v>0</v>
      </c>
      <c r="N88" s="12">
        <f t="shared" si="23"/>
        <v>0</v>
      </c>
      <c r="O88" s="14">
        <f t="shared" si="14"/>
        <v>0</v>
      </c>
      <c r="P88" s="12">
        <f t="shared" si="23"/>
        <v>0</v>
      </c>
      <c r="Q88" s="12">
        <f t="shared" si="15"/>
        <v>1</v>
      </c>
      <c r="R88" s="12">
        <f t="shared" si="16"/>
        <v>0</v>
      </c>
      <c r="S88" s="12">
        <f t="shared" si="17"/>
        <v>0</v>
      </c>
      <c r="T88" s="12">
        <f t="shared" si="18"/>
        <v>0</v>
      </c>
      <c r="U88" s="12">
        <f t="shared" si="19"/>
        <v>0</v>
      </c>
      <c r="V88" s="64">
        <f t="shared" si="20"/>
        <v>0</v>
      </c>
      <c r="W88" s="12">
        <f t="shared" si="21"/>
        <v>0</v>
      </c>
      <c r="X88" s="12">
        <f>IF(AND(W88=1,G88=0),1,0)</f>
        <v>0</v>
      </c>
      <c r="Y88" s="12">
        <f t="shared" si="22"/>
        <v>0</v>
      </c>
    </row>
    <row r="89" spans="2:25" ht="12.5" customHeight="1">
      <c r="B89" s="6" t="s">
        <v>9</v>
      </c>
      <c r="C89" s="6"/>
      <c r="D89" s="5">
        <v>0</v>
      </c>
      <c r="E89" s="5">
        <v>0</v>
      </c>
      <c r="F89" s="2">
        <v>0</v>
      </c>
      <c r="G89" s="2">
        <v>0</v>
      </c>
      <c r="H89" s="2">
        <v>0</v>
      </c>
      <c r="I89" s="5">
        <v>0</v>
      </c>
      <c r="K89" s="12">
        <f t="shared" si="12"/>
        <v>0</v>
      </c>
      <c r="L89" s="12">
        <f t="shared" si="12"/>
        <v>0</v>
      </c>
      <c r="M89" s="14">
        <f t="shared" si="13"/>
        <v>0</v>
      </c>
      <c r="N89" s="12">
        <f t="shared" si="23"/>
        <v>0</v>
      </c>
      <c r="O89" s="14">
        <f t="shared" si="14"/>
        <v>0</v>
      </c>
      <c r="P89" s="12">
        <f t="shared" si="23"/>
        <v>0</v>
      </c>
      <c r="Q89" s="12">
        <f t="shared" si="15"/>
        <v>1</v>
      </c>
      <c r="R89" s="12">
        <f t="shared" si="16"/>
        <v>0</v>
      </c>
      <c r="S89" s="12">
        <f t="shared" si="17"/>
        <v>0</v>
      </c>
      <c r="T89" s="12">
        <f t="shared" si="18"/>
        <v>0</v>
      </c>
      <c r="U89" s="12">
        <f t="shared" si="19"/>
        <v>0</v>
      </c>
      <c r="V89" s="64">
        <f t="shared" si="20"/>
        <v>0</v>
      </c>
      <c r="W89" s="12">
        <f t="shared" si="21"/>
        <v>0</v>
      </c>
      <c r="X89" s="12">
        <f>IF(AND(W89=1,G89=0),1,0)</f>
        <v>0</v>
      </c>
      <c r="Y89" s="12">
        <f t="shared" si="22"/>
        <v>0</v>
      </c>
    </row>
    <row r="90" spans="2:25" ht="12.5" customHeight="1">
      <c r="B90" s="6" t="s">
        <v>9</v>
      </c>
      <c r="C90" s="6"/>
      <c r="D90" s="5">
        <v>0</v>
      </c>
      <c r="E90" s="5">
        <v>0</v>
      </c>
      <c r="F90" s="2">
        <v>0</v>
      </c>
      <c r="G90" s="2">
        <v>0</v>
      </c>
      <c r="H90" s="2">
        <v>0</v>
      </c>
      <c r="I90" s="5">
        <v>0</v>
      </c>
      <c r="J90" s="11">
        <v>8</v>
      </c>
      <c r="K90" s="12">
        <f t="shared" si="12"/>
        <v>0</v>
      </c>
      <c r="L90" s="12">
        <f t="shared" si="12"/>
        <v>0</v>
      </c>
      <c r="M90" s="14">
        <f t="shared" si="13"/>
        <v>0</v>
      </c>
      <c r="N90" s="12">
        <f t="shared" si="23"/>
        <v>0</v>
      </c>
      <c r="O90" s="14">
        <f t="shared" si="14"/>
        <v>0</v>
      </c>
      <c r="P90" s="12">
        <f t="shared" si="23"/>
        <v>0</v>
      </c>
      <c r="Q90" s="12">
        <f t="shared" si="15"/>
        <v>1</v>
      </c>
      <c r="R90" s="12">
        <f t="shared" si="16"/>
        <v>0</v>
      </c>
      <c r="S90" s="12">
        <f t="shared" si="17"/>
        <v>0</v>
      </c>
      <c r="T90" s="12">
        <f t="shared" si="18"/>
        <v>0</v>
      </c>
      <c r="U90" s="12">
        <f t="shared" si="19"/>
        <v>0</v>
      </c>
      <c r="V90" s="64">
        <f t="shared" si="20"/>
        <v>0</v>
      </c>
      <c r="W90" s="12">
        <f t="shared" si="21"/>
        <v>0</v>
      </c>
      <c r="X90" s="12">
        <f>IF(AND(W90=1,G90=0),1,0)</f>
        <v>0</v>
      </c>
      <c r="Y90" s="12">
        <f t="shared" si="22"/>
        <v>0</v>
      </c>
    </row>
    <row r="91" spans="2:25" ht="12.5" customHeight="1">
      <c r="B91" s="6" t="s">
        <v>9</v>
      </c>
      <c r="C91" s="6"/>
      <c r="D91" s="5">
        <v>0</v>
      </c>
      <c r="E91" s="5">
        <v>0</v>
      </c>
      <c r="F91" s="2">
        <v>0</v>
      </c>
      <c r="G91" s="2">
        <v>0</v>
      </c>
      <c r="H91" s="2">
        <v>0</v>
      </c>
      <c r="I91" s="5">
        <v>0</v>
      </c>
      <c r="K91" s="12">
        <f t="shared" si="12"/>
        <v>0</v>
      </c>
      <c r="L91" s="12">
        <f t="shared" si="12"/>
        <v>0</v>
      </c>
      <c r="M91" s="14">
        <f t="shared" si="13"/>
        <v>0</v>
      </c>
      <c r="N91" s="12">
        <f t="shared" si="23"/>
        <v>0</v>
      </c>
      <c r="O91" s="14">
        <f t="shared" si="14"/>
        <v>0</v>
      </c>
      <c r="P91" s="12">
        <f t="shared" si="23"/>
        <v>0</v>
      </c>
      <c r="Q91" s="12">
        <f t="shared" si="15"/>
        <v>1</v>
      </c>
      <c r="R91" s="12">
        <f t="shared" si="16"/>
        <v>0</v>
      </c>
      <c r="S91" s="12">
        <f t="shared" si="17"/>
        <v>0</v>
      </c>
      <c r="T91" s="12">
        <f t="shared" si="18"/>
        <v>0</v>
      </c>
      <c r="U91" s="12">
        <f t="shared" si="19"/>
        <v>0</v>
      </c>
      <c r="V91" s="64">
        <f t="shared" si="20"/>
        <v>0</v>
      </c>
      <c r="W91" s="12">
        <f t="shared" si="21"/>
        <v>0</v>
      </c>
      <c r="X91" s="12">
        <f>IF(AND(W91=1,G91=0),1,0)</f>
        <v>0</v>
      </c>
      <c r="Y91" s="12">
        <f t="shared" si="22"/>
        <v>0</v>
      </c>
    </row>
    <row r="92" spans="2:25" ht="12.5" customHeight="1">
      <c r="B92" s="6" t="s">
        <v>9</v>
      </c>
      <c r="C92" s="6"/>
      <c r="D92" s="5">
        <v>0</v>
      </c>
      <c r="E92" s="5">
        <v>0</v>
      </c>
      <c r="F92" s="2">
        <v>0</v>
      </c>
      <c r="G92" s="2">
        <v>0</v>
      </c>
      <c r="H92" s="2">
        <v>0</v>
      </c>
      <c r="I92" s="5">
        <v>0</v>
      </c>
      <c r="K92" s="12">
        <f t="shared" si="12"/>
        <v>0</v>
      </c>
      <c r="L92" s="12">
        <f t="shared" si="12"/>
        <v>0</v>
      </c>
      <c r="M92" s="14">
        <f t="shared" si="13"/>
        <v>0</v>
      </c>
      <c r="N92" s="12">
        <f t="shared" si="23"/>
        <v>0</v>
      </c>
      <c r="O92" s="14">
        <f t="shared" si="14"/>
        <v>0</v>
      </c>
      <c r="P92" s="12">
        <f t="shared" si="23"/>
        <v>0</v>
      </c>
      <c r="Q92" s="12">
        <f t="shared" si="15"/>
        <v>1</v>
      </c>
      <c r="R92" s="12">
        <f t="shared" si="16"/>
        <v>0</v>
      </c>
      <c r="S92" s="12">
        <f t="shared" si="17"/>
        <v>0</v>
      </c>
      <c r="T92" s="12">
        <f t="shared" si="18"/>
        <v>0</v>
      </c>
      <c r="U92" s="12">
        <f t="shared" si="19"/>
        <v>0</v>
      </c>
      <c r="V92" s="64">
        <f t="shared" si="20"/>
        <v>0</v>
      </c>
      <c r="W92" s="12">
        <f t="shared" si="21"/>
        <v>0</v>
      </c>
      <c r="X92" s="12">
        <f>IF(AND(W92=1,G92=0),1,0)</f>
        <v>0</v>
      </c>
      <c r="Y92" s="12">
        <f t="shared" si="22"/>
        <v>0</v>
      </c>
    </row>
    <row r="93" spans="2:25" ht="12.5" customHeight="1">
      <c r="B93" s="6" t="s">
        <v>9</v>
      </c>
      <c r="C93" s="6"/>
      <c r="D93" s="5">
        <v>0</v>
      </c>
      <c r="E93" s="5">
        <v>0</v>
      </c>
      <c r="F93" s="2">
        <v>0</v>
      </c>
      <c r="G93" s="2">
        <v>0</v>
      </c>
      <c r="H93" s="2">
        <v>0</v>
      </c>
      <c r="I93" s="5">
        <v>0</v>
      </c>
      <c r="K93" s="12">
        <f t="shared" si="12"/>
        <v>0</v>
      </c>
      <c r="L93" s="12">
        <f t="shared" si="12"/>
        <v>0</v>
      </c>
      <c r="M93" s="14">
        <f t="shared" si="13"/>
        <v>0</v>
      </c>
      <c r="N93" s="12">
        <f t="shared" si="23"/>
        <v>0</v>
      </c>
      <c r="O93" s="14">
        <f t="shared" si="14"/>
        <v>0</v>
      </c>
      <c r="P93" s="12">
        <f t="shared" si="23"/>
        <v>0</v>
      </c>
      <c r="Q93" s="12">
        <f t="shared" si="15"/>
        <v>1</v>
      </c>
      <c r="R93" s="12">
        <f t="shared" si="16"/>
        <v>0</v>
      </c>
      <c r="S93" s="12">
        <f t="shared" si="17"/>
        <v>0</v>
      </c>
      <c r="T93" s="12">
        <f t="shared" si="18"/>
        <v>0</v>
      </c>
      <c r="U93" s="12">
        <f t="shared" si="19"/>
        <v>0</v>
      </c>
      <c r="V93" s="64">
        <f t="shared" si="20"/>
        <v>0</v>
      </c>
      <c r="W93" s="12">
        <f t="shared" si="21"/>
        <v>0</v>
      </c>
      <c r="X93" s="12">
        <f>IF(AND(W93=1,G93=0),1,0)</f>
        <v>0</v>
      </c>
      <c r="Y93" s="12">
        <f t="shared" si="22"/>
        <v>0</v>
      </c>
    </row>
    <row r="94" spans="2:25" ht="12.5" customHeight="1">
      <c r="B94" s="6" t="s">
        <v>9</v>
      </c>
      <c r="C94" s="6"/>
      <c r="D94" s="5">
        <v>0</v>
      </c>
      <c r="E94" s="5">
        <v>0</v>
      </c>
      <c r="F94" s="2">
        <v>0</v>
      </c>
      <c r="G94" s="2">
        <v>0</v>
      </c>
      <c r="H94" s="2">
        <v>0</v>
      </c>
      <c r="I94" s="5">
        <v>0</v>
      </c>
      <c r="J94" s="11">
        <v>7</v>
      </c>
      <c r="K94" s="12">
        <f t="shared" si="12"/>
        <v>0</v>
      </c>
      <c r="L94" s="12">
        <f t="shared" si="12"/>
        <v>0</v>
      </c>
      <c r="M94" s="14">
        <f t="shared" si="13"/>
        <v>0</v>
      </c>
      <c r="N94" s="12">
        <f t="shared" si="23"/>
        <v>0</v>
      </c>
      <c r="O94" s="14">
        <f t="shared" si="14"/>
        <v>0</v>
      </c>
      <c r="P94" s="12">
        <f t="shared" si="23"/>
        <v>0</v>
      </c>
      <c r="Q94" s="12">
        <f t="shared" si="15"/>
        <v>1</v>
      </c>
      <c r="R94" s="12">
        <f t="shared" si="16"/>
        <v>0</v>
      </c>
      <c r="S94" s="12">
        <f t="shared" si="17"/>
        <v>0</v>
      </c>
      <c r="T94" s="12">
        <f t="shared" si="18"/>
        <v>0</v>
      </c>
      <c r="U94" s="12">
        <f t="shared" si="19"/>
        <v>0</v>
      </c>
      <c r="V94" s="64">
        <f t="shared" si="20"/>
        <v>0</v>
      </c>
      <c r="W94" s="12">
        <f t="shared" si="21"/>
        <v>0</v>
      </c>
      <c r="X94" s="12">
        <f>IF(AND(W94=1,G94=0),1,0)</f>
        <v>0</v>
      </c>
      <c r="Y94" s="12">
        <f t="shared" si="22"/>
        <v>0</v>
      </c>
    </row>
    <row r="95" spans="2:25" ht="12.5" customHeight="1">
      <c r="B95" s="6" t="s">
        <v>9</v>
      </c>
      <c r="C95" s="6"/>
      <c r="D95" s="5">
        <v>0</v>
      </c>
      <c r="E95" s="5">
        <v>0</v>
      </c>
      <c r="F95" s="2">
        <v>0</v>
      </c>
      <c r="G95" s="2">
        <v>0</v>
      </c>
      <c r="H95" s="2">
        <v>0</v>
      </c>
      <c r="I95" s="5">
        <v>0</v>
      </c>
      <c r="K95" s="12">
        <f t="shared" si="12"/>
        <v>0</v>
      </c>
      <c r="L95" s="12">
        <f t="shared" si="12"/>
        <v>0</v>
      </c>
      <c r="M95" s="14">
        <f t="shared" si="13"/>
        <v>0</v>
      </c>
      <c r="N95" s="12">
        <f t="shared" si="23"/>
        <v>0</v>
      </c>
      <c r="O95" s="14">
        <f t="shared" si="14"/>
        <v>0</v>
      </c>
      <c r="P95" s="12">
        <f t="shared" si="23"/>
        <v>0</v>
      </c>
      <c r="Q95" s="12">
        <f t="shared" si="15"/>
        <v>1</v>
      </c>
      <c r="R95" s="12">
        <f t="shared" si="16"/>
        <v>0</v>
      </c>
      <c r="S95" s="12">
        <f t="shared" si="17"/>
        <v>0</v>
      </c>
      <c r="T95" s="12">
        <f t="shared" si="18"/>
        <v>0</v>
      </c>
      <c r="U95" s="12">
        <f t="shared" si="19"/>
        <v>0</v>
      </c>
      <c r="V95" s="64">
        <f t="shared" si="20"/>
        <v>0</v>
      </c>
      <c r="W95" s="12">
        <f t="shared" si="21"/>
        <v>0</v>
      </c>
      <c r="X95" s="12">
        <f>IF(AND(W95=1,G95=0),1,0)</f>
        <v>0</v>
      </c>
      <c r="Y95" s="12">
        <f t="shared" si="22"/>
        <v>0</v>
      </c>
    </row>
    <row r="96" spans="2:25" ht="12.5" customHeight="1">
      <c r="B96" s="6" t="s">
        <v>9</v>
      </c>
      <c r="C96" s="6"/>
      <c r="D96" s="5">
        <v>0</v>
      </c>
      <c r="E96" s="5">
        <v>0</v>
      </c>
      <c r="F96" s="2">
        <v>0</v>
      </c>
      <c r="G96" s="2">
        <v>0</v>
      </c>
      <c r="H96" s="2">
        <v>0</v>
      </c>
      <c r="I96" s="5">
        <v>0</v>
      </c>
      <c r="K96" s="12">
        <f t="shared" si="12"/>
        <v>0</v>
      </c>
      <c r="L96" s="12">
        <f t="shared" si="12"/>
        <v>0</v>
      </c>
      <c r="M96" s="14">
        <f t="shared" si="13"/>
        <v>0</v>
      </c>
      <c r="N96" s="12">
        <f t="shared" si="23"/>
        <v>0</v>
      </c>
      <c r="O96" s="14">
        <f t="shared" si="14"/>
        <v>0</v>
      </c>
      <c r="P96" s="12">
        <f t="shared" si="23"/>
        <v>0</v>
      </c>
      <c r="Q96" s="12">
        <f t="shared" si="15"/>
        <v>1</v>
      </c>
      <c r="R96" s="12">
        <f t="shared" si="16"/>
        <v>0</v>
      </c>
      <c r="S96" s="12">
        <f t="shared" si="17"/>
        <v>0</v>
      </c>
      <c r="T96" s="12">
        <f t="shared" si="18"/>
        <v>0</v>
      </c>
      <c r="U96" s="12">
        <f t="shared" si="19"/>
        <v>0</v>
      </c>
      <c r="V96" s="64">
        <f t="shared" si="20"/>
        <v>0</v>
      </c>
      <c r="W96" s="12">
        <f t="shared" si="21"/>
        <v>0</v>
      </c>
      <c r="X96" s="12">
        <f>IF(AND(W96=1,G96=0),1,0)</f>
        <v>0</v>
      </c>
      <c r="Y96" s="12">
        <f t="shared" si="22"/>
        <v>0</v>
      </c>
    </row>
    <row r="97" spans="2:25" ht="12.5" customHeight="1">
      <c r="B97" s="6" t="s">
        <v>9</v>
      </c>
      <c r="C97" s="6"/>
      <c r="D97" s="5">
        <v>0</v>
      </c>
      <c r="E97" s="5">
        <v>0</v>
      </c>
      <c r="F97" s="2">
        <v>0</v>
      </c>
      <c r="G97" s="2">
        <v>0</v>
      </c>
      <c r="H97" s="2">
        <v>0</v>
      </c>
      <c r="I97" s="5">
        <v>0</v>
      </c>
      <c r="J97" s="11">
        <v>21</v>
      </c>
      <c r="K97" s="12">
        <f t="shared" si="12"/>
        <v>0</v>
      </c>
      <c r="L97" s="12">
        <f t="shared" si="12"/>
        <v>0</v>
      </c>
      <c r="M97" s="14">
        <f t="shared" si="13"/>
        <v>0</v>
      </c>
      <c r="N97" s="12">
        <f t="shared" si="23"/>
        <v>0</v>
      </c>
      <c r="O97" s="14">
        <f t="shared" si="14"/>
        <v>0</v>
      </c>
      <c r="P97" s="12">
        <f t="shared" si="23"/>
        <v>0</v>
      </c>
      <c r="Q97" s="12">
        <f t="shared" si="15"/>
        <v>1</v>
      </c>
      <c r="R97" s="12">
        <f t="shared" si="16"/>
        <v>0</v>
      </c>
      <c r="S97" s="12">
        <f t="shared" si="17"/>
        <v>0</v>
      </c>
      <c r="T97" s="12">
        <f t="shared" si="18"/>
        <v>0</v>
      </c>
      <c r="U97" s="12">
        <f t="shared" si="19"/>
        <v>0</v>
      </c>
      <c r="V97" s="64">
        <f t="shared" si="20"/>
        <v>0</v>
      </c>
      <c r="W97" s="12">
        <f t="shared" si="21"/>
        <v>0</v>
      </c>
      <c r="X97" s="12">
        <f>IF(AND(W97=1,G97=0),1,0)</f>
        <v>0</v>
      </c>
      <c r="Y97" s="12">
        <f t="shared" si="22"/>
        <v>0</v>
      </c>
    </row>
    <row r="98" spans="2:25" ht="12.5" customHeight="1">
      <c r="B98" s="6" t="s">
        <v>9</v>
      </c>
      <c r="C98" s="6"/>
      <c r="D98" s="5">
        <v>0</v>
      </c>
      <c r="E98" s="5">
        <v>0</v>
      </c>
      <c r="F98" s="2">
        <v>0</v>
      </c>
      <c r="G98" s="2">
        <v>0</v>
      </c>
      <c r="H98" s="2">
        <v>0</v>
      </c>
      <c r="I98" s="5">
        <v>0</v>
      </c>
      <c r="K98" s="12">
        <f t="shared" si="12"/>
        <v>0</v>
      </c>
      <c r="L98" s="12">
        <f t="shared" si="12"/>
        <v>0</v>
      </c>
      <c r="M98" s="14">
        <f t="shared" si="13"/>
        <v>0</v>
      </c>
      <c r="N98" s="12">
        <f t="shared" si="23"/>
        <v>0</v>
      </c>
      <c r="O98" s="14">
        <f t="shared" si="14"/>
        <v>0</v>
      </c>
      <c r="P98" s="12">
        <f t="shared" si="23"/>
        <v>0</v>
      </c>
      <c r="Q98" s="12">
        <f t="shared" si="15"/>
        <v>1</v>
      </c>
      <c r="R98" s="12">
        <f t="shared" si="16"/>
        <v>0</v>
      </c>
      <c r="S98" s="12">
        <f t="shared" si="17"/>
        <v>0</v>
      </c>
      <c r="T98" s="12">
        <f t="shared" si="18"/>
        <v>0</v>
      </c>
      <c r="U98" s="12">
        <f t="shared" si="19"/>
        <v>0</v>
      </c>
      <c r="V98" s="64">
        <f t="shared" si="20"/>
        <v>0</v>
      </c>
      <c r="W98" s="12">
        <f t="shared" si="21"/>
        <v>0</v>
      </c>
      <c r="X98" s="12">
        <f>IF(AND(W98=1,G98=0),1,0)</f>
        <v>0</v>
      </c>
      <c r="Y98" s="12">
        <f t="shared" si="22"/>
        <v>0</v>
      </c>
    </row>
    <row r="99" spans="2:25" ht="12.5" customHeight="1">
      <c r="B99" s="6" t="s">
        <v>9</v>
      </c>
      <c r="C99" s="6"/>
      <c r="D99" s="5">
        <v>0</v>
      </c>
      <c r="E99" s="5">
        <v>0</v>
      </c>
      <c r="F99" s="2">
        <v>0</v>
      </c>
      <c r="G99" s="2">
        <v>0</v>
      </c>
      <c r="H99" s="2">
        <v>0</v>
      </c>
      <c r="I99" s="5">
        <v>0</v>
      </c>
      <c r="J99" s="11">
        <v>45</v>
      </c>
      <c r="K99" s="12">
        <f t="shared" si="12"/>
        <v>0</v>
      </c>
      <c r="L99" s="12">
        <f t="shared" si="12"/>
        <v>0</v>
      </c>
      <c r="M99" s="14">
        <f t="shared" si="13"/>
        <v>0</v>
      </c>
      <c r="N99" s="12">
        <f t="shared" si="23"/>
        <v>0</v>
      </c>
      <c r="O99" s="14">
        <f t="shared" si="14"/>
        <v>0</v>
      </c>
      <c r="P99" s="12">
        <f t="shared" si="23"/>
        <v>0</v>
      </c>
      <c r="Q99" s="12">
        <f t="shared" si="15"/>
        <v>1</v>
      </c>
      <c r="R99" s="12">
        <f t="shared" si="16"/>
        <v>0</v>
      </c>
      <c r="S99" s="12">
        <f t="shared" si="17"/>
        <v>0</v>
      </c>
      <c r="T99" s="12">
        <f t="shared" si="18"/>
        <v>0</v>
      </c>
      <c r="U99" s="12">
        <f t="shared" si="19"/>
        <v>0</v>
      </c>
      <c r="V99" s="64">
        <f t="shared" si="20"/>
        <v>0</v>
      </c>
      <c r="W99" s="12">
        <f t="shared" si="21"/>
        <v>0</v>
      </c>
      <c r="X99" s="12">
        <f>IF(AND(W99=1,G99=0),1,0)</f>
        <v>0</v>
      </c>
      <c r="Y99" s="12">
        <f t="shared" si="22"/>
        <v>0</v>
      </c>
    </row>
    <row r="100" spans="2:25" ht="12.5" customHeight="1">
      <c r="B100" s="6" t="s">
        <v>9</v>
      </c>
      <c r="C100" s="6"/>
      <c r="D100" s="5">
        <v>0</v>
      </c>
      <c r="E100" s="5">
        <v>0</v>
      </c>
      <c r="F100" s="2">
        <v>0</v>
      </c>
      <c r="G100" s="2">
        <v>0</v>
      </c>
      <c r="H100" s="2">
        <v>0</v>
      </c>
      <c r="I100" s="5">
        <v>0</v>
      </c>
      <c r="J100" s="11">
        <v>7</v>
      </c>
      <c r="K100" s="12">
        <f t="shared" si="12"/>
        <v>0</v>
      </c>
      <c r="L100" s="12">
        <f t="shared" si="12"/>
        <v>0</v>
      </c>
      <c r="M100" s="14">
        <f t="shared" si="13"/>
        <v>0</v>
      </c>
      <c r="N100" s="12">
        <f t="shared" si="23"/>
        <v>0</v>
      </c>
      <c r="O100" s="14">
        <f t="shared" si="14"/>
        <v>0</v>
      </c>
      <c r="P100" s="12">
        <f t="shared" si="23"/>
        <v>0</v>
      </c>
      <c r="Q100" s="12">
        <f t="shared" si="15"/>
        <v>1</v>
      </c>
      <c r="R100" s="12">
        <f t="shared" si="16"/>
        <v>0</v>
      </c>
      <c r="S100" s="12">
        <f t="shared" si="17"/>
        <v>0</v>
      </c>
      <c r="T100" s="12">
        <f t="shared" si="18"/>
        <v>0</v>
      </c>
      <c r="U100" s="12">
        <f t="shared" si="19"/>
        <v>0</v>
      </c>
      <c r="V100" s="64">
        <f t="shared" si="20"/>
        <v>0</v>
      </c>
      <c r="W100" s="12">
        <f t="shared" si="21"/>
        <v>0</v>
      </c>
      <c r="X100" s="12">
        <f>IF(AND(W100=1,G100=0),1,0)</f>
        <v>0</v>
      </c>
      <c r="Y100" s="12">
        <f t="shared" si="22"/>
        <v>0</v>
      </c>
    </row>
    <row r="101" spans="2:25" ht="12.5" customHeight="1">
      <c r="B101" s="6" t="s">
        <v>9</v>
      </c>
      <c r="C101" s="6"/>
      <c r="D101" s="5">
        <v>0</v>
      </c>
      <c r="E101" s="5">
        <v>0</v>
      </c>
      <c r="F101" s="2">
        <v>0</v>
      </c>
      <c r="G101" s="2">
        <v>0</v>
      </c>
      <c r="H101" s="2">
        <v>0</v>
      </c>
      <c r="I101" s="5">
        <v>0</v>
      </c>
      <c r="J101" s="11">
        <v>13</v>
      </c>
      <c r="K101" s="12">
        <f t="shared" si="12"/>
        <v>0</v>
      </c>
      <c r="L101" s="12">
        <f t="shared" si="12"/>
        <v>0</v>
      </c>
      <c r="M101" s="14">
        <f t="shared" si="13"/>
        <v>0</v>
      </c>
      <c r="N101" s="12">
        <f t="shared" si="23"/>
        <v>0</v>
      </c>
      <c r="O101" s="14">
        <f t="shared" si="14"/>
        <v>0</v>
      </c>
      <c r="P101" s="12">
        <f t="shared" si="23"/>
        <v>0</v>
      </c>
      <c r="Q101" s="12">
        <f t="shared" si="15"/>
        <v>1</v>
      </c>
      <c r="R101" s="12">
        <f t="shared" si="16"/>
        <v>0</v>
      </c>
      <c r="S101" s="12">
        <f t="shared" si="17"/>
        <v>0</v>
      </c>
      <c r="T101" s="12">
        <f t="shared" si="18"/>
        <v>0</v>
      </c>
      <c r="U101" s="12">
        <f t="shared" si="19"/>
        <v>0</v>
      </c>
      <c r="V101" s="64">
        <f t="shared" si="20"/>
        <v>0</v>
      </c>
      <c r="W101" s="12">
        <f t="shared" si="21"/>
        <v>0</v>
      </c>
      <c r="X101" s="12">
        <f>IF(AND(W101=1,G101=0),1,0)</f>
        <v>0</v>
      </c>
      <c r="Y101" s="12">
        <f t="shared" si="22"/>
        <v>0</v>
      </c>
    </row>
    <row r="102" spans="2:25" ht="12.5" customHeight="1">
      <c r="B102" s="6" t="s">
        <v>9</v>
      </c>
      <c r="C102" s="6"/>
      <c r="D102" s="5">
        <v>0</v>
      </c>
      <c r="E102" s="5">
        <v>0</v>
      </c>
      <c r="F102" s="2">
        <v>0</v>
      </c>
      <c r="G102" s="2">
        <v>0</v>
      </c>
      <c r="H102" s="2">
        <v>0</v>
      </c>
      <c r="I102" s="5">
        <v>0</v>
      </c>
      <c r="J102" s="11">
        <v>11</v>
      </c>
      <c r="K102" s="12">
        <f t="shared" si="12"/>
        <v>0</v>
      </c>
      <c r="L102" s="12">
        <f t="shared" si="12"/>
        <v>0</v>
      </c>
      <c r="M102" s="14">
        <f t="shared" si="13"/>
        <v>0</v>
      </c>
      <c r="N102" s="12">
        <f t="shared" si="23"/>
        <v>0</v>
      </c>
      <c r="O102" s="14">
        <f t="shared" si="14"/>
        <v>0</v>
      </c>
      <c r="P102" s="12">
        <f t="shared" si="23"/>
        <v>0</v>
      </c>
      <c r="Q102" s="12">
        <f t="shared" si="15"/>
        <v>1</v>
      </c>
      <c r="R102" s="12">
        <f t="shared" si="16"/>
        <v>0</v>
      </c>
      <c r="S102" s="12">
        <f t="shared" si="17"/>
        <v>0</v>
      </c>
      <c r="T102" s="12">
        <f t="shared" si="18"/>
        <v>0</v>
      </c>
      <c r="U102" s="12">
        <f t="shared" si="19"/>
        <v>0</v>
      </c>
      <c r="V102" s="64">
        <f t="shared" si="20"/>
        <v>0</v>
      </c>
      <c r="W102" s="12">
        <f t="shared" si="21"/>
        <v>0</v>
      </c>
      <c r="X102" s="12">
        <f>IF(AND(W102=1,G102=0),1,0)</f>
        <v>0</v>
      </c>
      <c r="Y102" s="12">
        <f t="shared" si="22"/>
        <v>0</v>
      </c>
    </row>
    <row r="103" spans="2:25" ht="12.5" customHeight="1">
      <c r="B103" s="6" t="s">
        <v>9</v>
      </c>
      <c r="C103" s="6"/>
      <c r="D103" s="5">
        <v>0</v>
      </c>
      <c r="E103" s="5">
        <v>0</v>
      </c>
      <c r="F103" s="2">
        <v>0</v>
      </c>
      <c r="G103" s="2">
        <v>0</v>
      </c>
      <c r="H103" s="2">
        <v>0</v>
      </c>
      <c r="I103" s="5">
        <v>0</v>
      </c>
      <c r="J103" s="11">
        <v>26</v>
      </c>
      <c r="K103" s="12">
        <f t="shared" si="12"/>
        <v>0</v>
      </c>
      <c r="L103" s="12">
        <f t="shared" si="12"/>
        <v>0</v>
      </c>
      <c r="M103" s="14">
        <f t="shared" si="13"/>
        <v>0</v>
      </c>
      <c r="N103" s="12">
        <f t="shared" si="23"/>
        <v>0</v>
      </c>
      <c r="O103" s="14">
        <f t="shared" si="14"/>
        <v>0</v>
      </c>
      <c r="P103" s="12">
        <f t="shared" si="23"/>
        <v>0</v>
      </c>
      <c r="Q103" s="12">
        <f t="shared" si="15"/>
        <v>1</v>
      </c>
      <c r="R103" s="12">
        <f t="shared" si="16"/>
        <v>0</v>
      </c>
      <c r="S103" s="12">
        <f t="shared" si="17"/>
        <v>0</v>
      </c>
      <c r="T103" s="12">
        <f t="shared" si="18"/>
        <v>0</v>
      </c>
      <c r="U103" s="12">
        <f t="shared" si="19"/>
        <v>0</v>
      </c>
      <c r="V103" s="64">
        <f t="shared" si="20"/>
        <v>0</v>
      </c>
      <c r="W103" s="12">
        <f t="shared" si="21"/>
        <v>0</v>
      </c>
      <c r="X103" s="12">
        <f>IF(AND(W103=1,G103=0),1,0)</f>
        <v>0</v>
      </c>
      <c r="Y103" s="12">
        <f t="shared" si="22"/>
        <v>0</v>
      </c>
    </row>
    <row r="104" spans="2:25" ht="12.5" customHeight="1">
      <c r="B104" s="6" t="s">
        <v>9</v>
      </c>
      <c r="C104" s="6"/>
      <c r="D104" s="5">
        <v>0</v>
      </c>
      <c r="E104" s="5">
        <v>0</v>
      </c>
      <c r="F104" s="2">
        <v>0</v>
      </c>
      <c r="G104" s="2">
        <v>0</v>
      </c>
      <c r="H104" s="2">
        <v>0</v>
      </c>
      <c r="I104" s="5">
        <v>0</v>
      </c>
      <c r="J104" s="11">
        <v>9</v>
      </c>
      <c r="K104" s="12">
        <f t="shared" si="12"/>
        <v>0</v>
      </c>
      <c r="L104" s="12">
        <f t="shared" si="12"/>
        <v>0</v>
      </c>
      <c r="M104" s="14">
        <f t="shared" si="13"/>
        <v>0</v>
      </c>
      <c r="N104" s="12">
        <f t="shared" si="23"/>
        <v>0</v>
      </c>
      <c r="O104" s="14">
        <f t="shared" si="14"/>
        <v>0</v>
      </c>
      <c r="P104" s="12">
        <f t="shared" si="23"/>
        <v>0</v>
      </c>
      <c r="Q104" s="12">
        <f t="shared" si="15"/>
        <v>1</v>
      </c>
      <c r="R104" s="12">
        <f t="shared" si="16"/>
        <v>0</v>
      </c>
      <c r="S104" s="12">
        <f t="shared" si="17"/>
        <v>0</v>
      </c>
      <c r="T104" s="12">
        <f t="shared" si="18"/>
        <v>0</v>
      </c>
      <c r="U104" s="12">
        <f t="shared" si="19"/>
        <v>0</v>
      </c>
      <c r="V104" s="64">
        <f t="shared" si="20"/>
        <v>0</v>
      </c>
      <c r="W104" s="12">
        <f t="shared" si="21"/>
        <v>0</v>
      </c>
      <c r="X104" s="12">
        <f>IF(AND(W104=1,G104=0),1,0)</f>
        <v>0</v>
      </c>
      <c r="Y104" s="12">
        <f t="shared" si="22"/>
        <v>0</v>
      </c>
    </row>
    <row r="105" spans="2:25" ht="12.5" customHeight="1">
      <c r="B105" s="6" t="s">
        <v>9</v>
      </c>
      <c r="C105" s="6"/>
      <c r="D105" s="5">
        <v>0</v>
      </c>
      <c r="E105" s="5">
        <v>0</v>
      </c>
      <c r="F105" s="2">
        <v>0</v>
      </c>
      <c r="G105" s="2">
        <v>0</v>
      </c>
      <c r="H105" s="2">
        <v>0</v>
      </c>
      <c r="I105" s="5">
        <v>0</v>
      </c>
      <c r="J105" s="11">
        <v>7</v>
      </c>
      <c r="K105" s="12">
        <f t="shared" si="12"/>
        <v>0</v>
      </c>
      <c r="L105" s="12">
        <f t="shared" si="12"/>
        <v>0</v>
      </c>
      <c r="M105" s="14">
        <f t="shared" si="13"/>
        <v>0</v>
      </c>
      <c r="N105" s="12">
        <f t="shared" si="23"/>
        <v>0</v>
      </c>
      <c r="O105" s="14">
        <f t="shared" si="14"/>
        <v>0</v>
      </c>
      <c r="P105" s="12">
        <f t="shared" si="23"/>
        <v>0</v>
      </c>
      <c r="Q105" s="12">
        <f t="shared" si="15"/>
        <v>1</v>
      </c>
      <c r="R105" s="12">
        <f t="shared" si="16"/>
        <v>0</v>
      </c>
      <c r="S105" s="12">
        <f t="shared" si="17"/>
        <v>0</v>
      </c>
      <c r="T105" s="12">
        <f t="shared" si="18"/>
        <v>0</v>
      </c>
      <c r="U105" s="12">
        <f t="shared" si="19"/>
        <v>0</v>
      </c>
      <c r="V105" s="64">
        <f t="shared" si="20"/>
        <v>0</v>
      </c>
      <c r="W105" s="12">
        <f t="shared" si="21"/>
        <v>0</v>
      </c>
      <c r="X105" s="12">
        <f>IF(AND(W105=1,G105=0),1,0)</f>
        <v>0</v>
      </c>
      <c r="Y105" s="12">
        <f t="shared" si="22"/>
        <v>0</v>
      </c>
    </row>
    <row r="106" spans="2:25" ht="12.5">
      <c r="B106" s="6" t="s">
        <v>9</v>
      </c>
      <c r="C106" s="6"/>
      <c r="D106" s="5">
        <v>0</v>
      </c>
      <c r="E106" s="5">
        <v>0</v>
      </c>
      <c r="F106" s="2">
        <v>0</v>
      </c>
      <c r="G106" s="2">
        <v>0</v>
      </c>
      <c r="H106" s="2">
        <v>0</v>
      </c>
      <c r="I106" s="5">
        <v>0</v>
      </c>
      <c r="J106" s="11">
        <v>28</v>
      </c>
      <c r="K106" s="12">
        <f t="shared" si="12"/>
        <v>0</v>
      </c>
      <c r="L106" s="12">
        <f t="shared" si="12"/>
        <v>0</v>
      </c>
      <c r="M106" s="14">
        <f t="shared" si="13"/>
        <v>0</v>
      </c>
      <c r="N106" s="12">
        <f t="shared" si="23"/>
        <v>0</v>
      </c>
      <c r="O106" s="14">
        <f t="shared" si="14"/>
        <v>0</v>
      </c>
      <c r="P106" s="12">
        <f t="shared" si="23"/>
        <v>0</v>
      </c>
      <c r="Q106" s="12">
        <f t="shared" si="15"/>
        <v>1</v>
      </c>
      <c r="R106" s="12">
        <f t="shared" si="16"/>
        <v>0</v>
      </c>
      <c r="S106" s="12">
        <f t="shared" si="17"/>
        <v>0</v>
      </c>
      <c r="T106" s="12">
        <f t="shared" si="18"/>
        <v>0</v>
      </c>
      <c r="U106" s="12">
        <f t="shared" si="19"/>
        <v>0</v>
      </c>
      <c r="V106" s="64">
        <f t="shared" si="20"/>
        <v>0</v>
      </c>
      <c r="W106" s="12">
        <f t="shared" si="21"/>
        <v>0</v>
      </c>
      <c r="X106" s="12">
        <f>IF(AND(W106=1,G106=0),1,0)</f>
        <v>0</v>
      </c>
      <c r="Y106" s="12">
        <f t="shared" si="22"/>
        <v>0</v>
      </c>
    </row>
    <row r="107" spans="2:25" ht="12.5" customHeight="1">
      <c r="B107" s="6" t="s">
        <v>9</v>
      </c>
      <c r="C107" s="6"/>
      <c r="D107" s="5">
        <v>0</v>
      </c>
      <c r="E107" s="5">
        <v>0</v>
      </c>
      <c r="F107" s="2">
        <v>0</v>
      </c>
      <c r="G107" s="2">
        <v>0</v>
      </c>
      <c r="H107" s="2">
        <v>0</v>
      </c>
      <c r="I107" s="5">
        <v>0</v>
      </c>
      <c r="J107" s="11">
        <v>29</v>
      </c>
      <c r="K107" s="12">
        <f t="shared" si="12"/>
        <v>0</v>
      </c>
      <c r="L107" s="12">
        <f t="shared" si="12"/>
        <v>0</v>
      </c>
      <c r="M107" s="14">
        <f t="shared" si="13"/>
        <v>0</v>
      </c>
      <c r="N107" s="12">
        <f t="shared" si="23"/>
        <v>0</v>
      </c>
      <c r="O107" s="14">
        <f t="shared" si="14"/>
        <v>0</v>
      </c>
      <c r="P107" s="12">
        <f t="shared" si="23"/>
        <v>0</v>
      </c>
      <c r="Q107" s="12">
        <f t="shared" si="15"/>
        <v>1</v>
      </c>
      <c r="R107" s="12">
        <f t="shared" si="16"/>
        <v>0</v>
      </c>
      <c r="S107" s="12">
        <f t="shared" si="17"/>
        <v>0</v>
      </c>
      <c r="T107" s="12">
        <f t="shared" si="18"/>
        <v>0</v>
      </c>
      <c r="U107" s="12">
        <f t="shared" si="19"/>
        <v>0</v>
      </c>
      <c r="V107" s="64">
        <f t="shared" si="20"/>
        <v>0</v>
      </c>
      <c r="W107" s="12">
        <f t="shared" si="21"/>
        <v>0</v>
      </c>
      <c r="X107" s="12">
        <f>IF(AND(W107=1,G107=0),1,0)</f>
        <v>0</v>
      </c>
      <c r="Y107" s="12">
        <f t="shared" si="22"/>
        <v>0</v>
      </c>
    </row>
    <row r="108" spans="2:25" ht="12.5" customHeight="1">
      <c r="B108" s="6" t="s">
        <v>9</v>
      </c>
      <c r="C108" s="6"/>
      <c r="D108" s="5">
        <v>0</v>
      </c>
      <c r="E108" s="5">
        <v>0</v>
      </c>
      <c r="F108" s="2">
        <v>0</v>
      </c>
      <c r="G108" s="2">
        <v>0</v>
      </c>
      <c r="H108" s="2">
        <v>0</v>
      </c>
      <c r="I108" s="5">
        <v>0</v>
      </c>
      <c r="J108" s="11">
        <v>11</v>
      </c>
      <c r="K108" s="12">
        <f t="shared" si="12"/>
        <v>0</v>
      </c>
      <c r="L108" s="12">
        <f t="shared" si="12"/>
        <v>0</v>
      </c>
      <c r="M108" s="14">
        <f t="shared" si="13"/>
        <v>0</v>
      </c>
      <c r="N108" s="12">
        <f t="shared" si="23"/>
        <v>0</v>
      </c>
      <c r="O108" s="14">
        <f t="shared" si="14"/>
        <v>0</v>
      </c>
      <c r="P108" s="12">
        <f t="shared" si="23"/>
        <v>0</v>
      </c>
      <c r="Q108" s="12">
        <f t="shared" si="15"/>
        <v>1</v>
      </c>
      <c r="R108" s="12">
        <f t="shared" si="16"/>
        <v>0</v>
      </c>
      <c r="S108" s="12">
        <f t="shared" si="17"/>
        <v>0</v>
      </c>
      <c r="T108" s="12">
        <f t="shared" si="18"/>
        <v>0</v>
      </c>
      <c r="U108" s="12">
        <f t="shared" si="19"/>
        <v>0</v>
      </c>
      <c r="V108" s="64">
        <f t="shared" si="20"/>
        <v>0</v>
      </c>
      <c r="W108" s="12">
        <f t="shared" si="21"/>
        <v>0</v>
      </c>
      <c r="X108" s="12">
        <f>IF(AND(W108=1,G108=0),1,0)</f>
        <v>0</v>
      </c>
      <c r="Y108" s="12">
        <f t="shared" si="22"/>
        <v>0</v>
      </c>
    </row>
    <row r="109" spans="2:25" ht="12.5" customHeight="1">
      <c r="B109" s="6" t="s">
        <v>9</v>
      </c>
      <c r="C109" s="6"/>
      <c r="D109" s="5">
        <v>0</v>
      </c>
      <c r="E109" s="5">
        <v>0</v>
      </c>
      <c r="F109" s="2">
        <v>0</v>
      </c>
      <c r="G109" s="2">
        <v>0</v>
      </c>
      <c r="H109" s="2">
        <v>0</v>
      </c>
      <c r="I109" s="5">
        <v>0</v>
      </c>
      <c r="J109" s="11">
        <v>23</v>
      </c>
      <c r="K109" s="12">
        <f t="shared" si="12"/>
        <v>0</v>
      </c>
      <c r="L109" s="12">
        <f t="shared" si="12"/>
        <v>0</v>
      </c>
      <c r="M109" s="14">
        <f t="shared" si="13"/>
        <v>0</v>
      </c>
      <c r="N109" s="12">
        <f t="shared" si="23"/>
        <v>0</v>
      </c>
      <c r="O109" s="14">
        <f t="shared" si="14"/>
        <v>0</v>
      </c>
      <c r="P109" s="12">
        <f t="shared" si="23"/>
        <v>0</v>
      </c>
      <c r="Q109" s="12">
        <f t="shared" si="15"/>
        <v>1</v>
      </c>
      <c r="R109" s="12">
        <f t="shared" si="16"/>
        <v>0</v>
      </c>
      <c r="S109" s="12">
        <f t="shared" si="17"/>
        <v>0</v>
      </c>
      <c r="T109" s="12">
        <f t="shared" si="18"/>
        <v>0</v>
      </c>
      <c r="U109" s="12">
        <f t="shared" si="19"/>
        <v>0</v>
      </c>
      <c r="V109" s="64">
        <f t="shared" si="20"/>
        <v>0</v>
      </c>
      <c r="W109" s="12">
        <f t="shared" si="21"/>
        <v>0</v>
      </c>
      <c r="X109" s="12">
        <f>IF(AND(W109=1,G109=0),1,0)</f>
        <v>0</v>
      </c>
      <c r="Y109" s="12">
        <f t="shared" si="22"/>
        <v>0</v>
      </c>
    </row>
    <row r="110" spans="2:25" ht="12.5" customHeight="1">
      <c r="B110" s="6" t="s">
        <v>9</v>
      </c>
      <c r="C110" s="6"/>
      <c r="D110" s="5">
        <v>0</v>
      </c>
      <c r="E110" s="5">
        <v>0</v>
      </c>
      <c r="F110" s="2">
        <v>0</v>
      </c>
      <c r="G110" s="2">
        <v>0</v>
      </c>
      <c r="H110" s="2">
        <v>0</v>
      </c>
      <c r="I110" s="5">
        <v>0</v>
      </c>
      <c r="J110" s="11">
        <v>22</v>
      </c>
      <c r="K110" s="12">
        <f t="shared" si="12"/>
        <v>0</v>
      </c>
      <c r="L110" s="12">
        <f t="shared" si="12"/>
        <v>0</v>
      </c>
      <c r="M110" s="14">
        <f t="shared" si="13"/>
        <v>0</v>
      </c>
      <c r="N110" s="12">
        <f t="shared" si="23"/>
        <v>0</v>
      </c>
      <c r="O110" s="14">
        <f t="shared" si="14"/>
        <v>0</v>
      </c>
      <c r="P110" s="12">
        <f t="shared" si="23"/>
        <v>0</v>
      </c>
      <c r="Q110" s="12">
        <f t="shared" si="15"/>
        <v>1</v>
      </c>
      <c r="R110" s="12">
        <f t="shared" si="16"/>
        <v>0</v>
      </c>
      <c r="S110" s="12">
        <f t="shared" si="17"/>
        <v>0</v>
      </c>
      <c r="T110" s="12">
        <f t="shared" si="18"/>
        <v>0</v>
      </c>
      <c r="U110" s="12">
        <f t="shared" si="19"/>
        <v>0</v>
      </c>
      <c r="V110" s="64">
        <f t="shared" si="20"/>
        <v>0</v>
      </c>
      <c r="W110" s="12">
        <f t="shared" si="21"/>
        <v>0</v>
      </c>
      <c r="X110" s="12">
        <f>IF(AND(W110=1,G110=0),1,0)</f>
        <v>0</v>
      </c>
      <c r="Y110" s="12">
        <f t="shared" si="22"/>
        <v>0</v>
      </c>
    </row>
    <row r="111" spans="2:25" ht="12.5" customHeight="1">
      <c r="B111" s="6" t="s">
        <v>9</v>
      </c>
      <c r="C111" s="6"/>
      <c r="D111" s="5">
        <v>0</v>
      </c>
      <c r="E111" s="5">
        <v>0</v>
      </c>
      <c r="F111" s="2">
        <v>0</v>
      </c>
      <c r="G111" s="2">
        <v>0</v>
      </c>
      <c r="H111" s="2">
        <v>0</v>
      </c>
      <c r="I111" s="5">
        <v>0</v>
      </c>
      <c r="J111" s="11">
        <v>58</v>
      </c>
      <c r="K111" s="12">
        <f t="shared" si="12"/>
        <v>0</v>
      </c>
      <c r="L111" s="12">
        <f t="shared" si="12"/>
        <v>0</v>
      </c>
      <c r="M111" s="14">
        <f t="shared" si="13"/>
        <v>0</v>
      </c>
      <c r="N111" s="12">
        <f t="shared" si="23"/>
        <v>0</v>
      </c>
      <c r="O111" s="14">
        <f t="shared" si="14"/>
        <v>0</v>
      </c>
      <c r="P111" s="12">
        <f t="shared" si="23"/>
        <v>0</v>
      </c>
      <c r="Q111" s="12">
        <f t="shared" si="15"/>
        <v>1</v>
      </c>
      <c r="R111" s="12">
        <f t="shared" si="16"/>
        <v>0</v>
      </c>
      <c r="S111" s="12">
        <f t="shared" si="17"/>
        <v>0</v>
      </c>
      <c r="T111" s="12">
        <f t="shared" si="18"/>
        <v>0</v>
      </c>
      <c r="U111" s="12">
        <f t="shared" si="19"/>
        <v>0</v>
      </c>
      <c r="V111" s="64">
        <f t="shared" si="20"/>
        <v>0</v>
      </c>
      <c r="W111" s="12">
        <f t="shared" si="21"/>
        <v>0</v>
      </c>
      <c r="X111" s="12">
        <f>IF(AND(W111=1,G111=0),1,0)</f>
        <v>0</v>
      </c>
      <c r="Y111" s="12">
        <f t="shared" si="22"/>
        <v>0</v>
      </c>
    </row>
    <row r="112" spans="2:25" ht="12.5" customHeight="1">
      <c r="B112" s="6" t="s">
        <v>9</v>
      </c>
      <c r="C112" s="6"/>
      <c r="D112" s="5">
        <v>0</v>
      </c>
      <c r="E112" s="5">
        <v>0</v>
      </c>
      <c r="F112" s="2">
        <v>0</v>
      </c>
      <c r="G112" s="2">
        <v>0</v>
      </c>
      <c r="H112" s="2">
        <v>0</v>
      </c>
      <c r="I112" s="5">
        <v>0</v>
      </c>
      <c r="J112" s="11">
        <v>8</v>
      </c>
      <c r="K112" s="12">
        <f t="shared" si="12"/>
        <v>0</v>
      </c>
      <c r="L112" s="12">
        <f t="shared" si="12"/>
        <v>0</v>
      </c>
      <c r="M112" s="14">
        <f t="shared" si="13"/>
        <v>0</v>
      </c>
      <c r="N112" s="12">
        <f t="shared" si="23"/>
        <v>0</v>
      </c>
      <c r="O112" s="14">
        <f t="shared" si="14"/>
        <v>0</v>
      </c>
      <c r="P112" s="12">
        <f t="shared" si="23"/>
        <v>0</v>
      </c>
      <c r="Q112" s="12">
        <f t="shared" si="15"/>
        <v>1</v>
      </c>
      <c r="R112" s="12">
        <f t="shared" si="16"/>
        <v>0</v>
      </c>
      <c r="S112" s="12">
        <f t="shared" si="17"/>
        <v>0</v>
      </c>
      <c r="T112" s="12">
        <f t="shared" si="18"/>
        <v>0</v>
      </c>
      <c r="U112" s="12">
        <f t="shared" si="19"/>
        <v>0</v>
      </c>
      <c r="V112" s="64">
        <f t="shared" si="20"/>
        <v>0</v>
      </c>
      <c r="W112" s="12">
        <f t="shared" si="21"/>
        <v>0</v>
      </c>
      <c r="X112" s="12">
        <f>IF(AND(W112=1,G112=0),1,0)</f>
        <v>0</v>
      </c>
      <c r="Y112" s="12">
        <f t="shared" si="22"/>
        <v>0</v>
      </c>
    </row>
    <row r="113" spans="2:25" ht="12.5" customHeight="1">
      <c r="B113" s="6" t="s">
        <v>9</v>
      </c>
      <c r="C113" s="6"/>
      <c r="D113" s="5">
        <v>0</v>
      </c>
      <c r="E113" s="5">
        <v>0</v>
      </c>
      <c r="F113" s="2">
        <v>0</v>
      </c>
      <c r="G113" s="2">
        <v>0</v>
      </c>
      <c r="H113" s="2">
        <v>0</v>
      </c>
      <c r="I113" s="5">
        <v>0</v>
      </c>
      <c r="J113" s="11">
        <v>49</v>
      </c>
      <c r="K113" s="12">
        <f t="shared" si="12"/>
        <v>0</v>
      </c>
      <c r="L113" s="12">
        <f t="shared" si="12"/>
        <v>0</v>
      </c>
      <c r="M113" s="14">
        <f t="shared" si="13"/>
        <v>0</v>
      </c>
      <c r="N113" s="12">
        <f t="shared" si="23"/>
        <v>0</v>
      </c>
      <c r="O113" s="14">
        <f t="shared" si="14"/>
        <v>0</v>
      </c>
      <c r="P113" s="12">
        <f t="shared" si="23"/>
        <v>0</v>
      </c>
      <c r="Q113" s="12">
        <f t="shared" si="15"/>
        <v>1</v>
      </c>
      <c r="R113" s="12">
        <f t="shared" si="16"/>
        <v>0</v>
      </c>
      <c r="S113" s="12">
        <f t="shared" si="17"/>
        <v>0</v>
      </c>
      <c r="T113" s="12">
        <f t="shared" si="18"/>
        <v>0</v>
      </c>
      <c r="U113" s="12">
        <f t="shared" si="19"/>
        <v>0</v>
      </c>
      <c r="V113" s="64">
        <f t="shared" si="20"/>
        <v>0</v>
      </c>
      <c r="W113" s="12">
        <f t="shared" si="21"/>
        <v>0</v>
      </c>
      <c r="X113" s="12">
        <f>IF(AND(W113=1,G113=0),1,0)</f>
        <v>0</v>
      </c>
      <c r="Y113" s="12">
        <f t="shared" si="22"/>
        <v>0</v>
      </c>
    </row>
    <row r="114" spans="2:25" ht="12.5" customHeight="1">
      <c r="B114" s="6" t="s">
        <v>9</v>
      </c>
      <c r="C114" s="6"/>
      <c r="D114" s="5">
        <v>0</v>
      </c>
      <c r="E114" s="5">
        <v>0</v>
      </c>
      <c r="F114" s="2">
        <v>0</v>
      </c>
      <c r="G114" s="2">
        <v>0</v>
      </c>
      <c r="H114" s="2">
        <v>0</v>
      </c>
      <c r="I114" s="5">
        <v>0</v>
      </c>
      <c r="J114" s="11">
        <v>37</v>
      </c>
      <c r="K114" s="12">
        <f t="shared" si="12"/>
        <v>0</v>
      </c>
      <c r="L114" s="12">
        <f t="shared" si="12"/>
        <v>0</v>
      </c>
      <c r="M114" s="14">
        <f t="shared" si="13"/>
        <v>0</v>
      </c>
      <c r="N114" s="12">
        <f t="shared" si="23"/>
        <v>0</v>
      </c>
      <c r="O114" s="14">
        <f t="shared" si="14"/>
        <v>0</v>
      </c>
      <c r="P114" s="12">
        <f t="shared" si="23"/>
        <v>0</v>
      </c>
      <c r="Q114" s="12">
        <f t="shared" si="15"/>
        <v>1</v>
      </c>
      <c r="R114" s="12">
        <f t="shared" si="16"/>
        <v>0</v>
      </c>
      <c r="S114" s="12">
        <f t="shared" si="17"/>
        <v>0</v>
      </c>
      <c r="T114" s="12">
        <f t="shared" si="18"/>
        <v>0</v>
      </c>
      <c r="U114" s="12">
        <f t="shared" si="19"/>
        <v>0</v>
      </c>
      <c r="V114" s="64">
        <f t="shared" si="20"/>
        <v>0</v>
      </c>
      <c r="W114" s="12">
        <f t="shared" si="21"/>
        <v>0</v>
      </c>
      <c r="X114" s="12">
        <f>IF(AND(W114=1,G114=0),1,0)</f>
        <v>0</v>
      </c>
      <c r="Y114" s="12">
        <f t="shared" si="22"/>
        <v>0</v>
      </c>
    </row>
    <row r="115" spans="2:25" ht="12.5" customHeight="1">
      <c r="B115" s="6" t="s">
        <v>9</v>
      </c>
      <c r="C115" s="6"/>
      <c r="D115" s="5">
        <v>0</v>
      </c>
      <c r="E115" s="5">
        <v>0</v>
      </c>
      <c r="F115" s="2">
        <v>0</v>
      </c>
      <c r="G115" s="2">
        <v>0</v>
      </c>
      <c r="H115" s="2">
        <v>0</v>
      </c>
      <c r="I115" s="5">
        <v>0</v>
      </c>
      <c r="J115" s="11">
        <v>103</v>
      </c>
      <c r="K115" s="12">
        <f t="shared" si="12"/>
        <v>0</v>
      </c>
      <c r="L115" s="12">
        <f t="shared" si="12"/>
        <v>0</v>
      </c>
      <c r="M115" s="14">
        <f t="shared" si="13"/>
        <v>0</v>
      </c>
      <c r="N115" s="12">
        <f t="shared" si="23"/>
        <v>0</v>
      </c>
      <c r="O115" s="14">
        <f t="shared" si="14"/>
        <v>0</v>
      </c>
      <c r="P115" s="12">
        <f t="shared" si="23"/>
        <v>0</v>
      </c>
      <c r="Q115" s="12">
        <f t="shared" si="15"/>
        <v>1</v>
      </c>
      <c r="R115" s="12">
        <f t="shared" si="16"/>
        <v>0</v>
      </c>
      <c r="S115" s="12">
        <f t="shared" si="17"/>
        <v>0</v>
      </c>
      <c r="T115" s="12">
        <f t="shared" si="18"/>
        <v>0</v>
      </c>
      <c r="U115" s="12">
        <f t="shared" si="19"/>
        <v>0</v>
      </c>
      <c r="V115" s="64">
        <f t="shared" si="20"/>
        <v>0</v>
      </c>
      <c r="W115" s="12">
        <f t="shared" si="21"/>
        <v>0</v>
      </c>
      <c r="X115" s="12">
        <f>IF(AND(W115=1,G115=0),1,0)</f>
        <v>0</v>
      </c>
      <c r="Y115" s="12">
        <f t="shared" si="22"/>
        <v>0</v>
      </c>
    </row>
    <row r="116" spans="2:25" ht="12.5" customHeight="1">
      <c r="B116" s="6" t="s">
        <v>9</v>
      </c>
      <c r="C116" s="6"/>
      <c r="D116" s="5">
        <v>0</v>
      </c>
      <c r="E116" s="5">
        <v>0</v>
      </c>
      <c r="F116" s="2">
        <v>0</v>
      </c>
      <c r="G116" s="2">
        <v>0</v>
      </c>
      <c r="H116" s="2">
        <v>0</v>
      </c>
      <c r="I116" s="5">
        <v>0</v>
      </c>
      <c r="K116" s="12">
        <f t="shared" si="12"/>
        <v>0</v>
      </c>
      <c r="L116" s="12">
        <f t="shared" si="12"/>
        <v>0</v>
      </c>
      <c r="M116" s="14">
        <f t="shared" si="13"/>
        <v>0</v>
      </c>
      <c r="N116" s="12">
        <f t="shared" si="23"/>
        <v>0</v>
      </c>
      <c r="O116" s="14">
        <f t="shared" si="14"/>
        <v>0</v>
      </c>
      <c r="P116" s="12">
        <f t="shared" si="23"/>
        <v>0</v>
      </c>
      <c r="Q116" s="12">
        <f t="shared" si="15"/>
        <v>1</v>
      </c>
      <c r="R116" s="12">
        <f t="shared" si="16"/>
        <v>0</v>
      </c>
      <c r="S116" s="12">
        <f t="shared" si="17"/>
        <v>0</v>
      </c>
      <c r="T116" s="12">
        <f t="shared" si="18"/>
        <v>0</v>
      </c>
      <c r="U116" s="12">
        <f t="shared" si="19"/>
        <v>0</v>
      </c>
      <c r="V116" s="64">
        <f t="shared" si="20"/>
        <v>0</v>
      </c>
      <c r="W116" s="12">
        <f t="shared" si="21"/>
        <v>0</v>
      </c>
      <c r="X116" s="12">
        <f>IF(AND(W116=1,G116=0),1,0)</f>
        <v>0</v>
      </c>
      <c r="Y116" s="12">
        <f t="shared" si="22"/>
        <v>0</v>
      </c>
    </row>
    <row r="117" spans="2:25" ht="12.5" customHeight="1">
      <c r="B117" s="6" t="s">
        <v>9</v>
      </c>
      <c r="C117" s="6"/>
      <c r="D117" s="5">
        <v>0</v>
      </c>
      <c r="E117" s="5">
        <v>0</v>
      </c>
      <c r="F117" s="2">
        <v>0</v>
      </c>
      <c r="G117" s="2">
        <v>0</v>
      </c>
      <c r="H117" s="2">
        <v>0</v>
      </c>
      <c r="I117" s="5">
        <v>0</v>
      </c>
      <c r="K117" s="12">
        <f t="shared" si="12"/>
        <v>0</v>
      </c>
      <c r="L117" s="12">
        <f t="shared" si="12"/>
        <v>0</v>
      </c>
      <c r="M117" s="14">
        <f t="shared" si="13"/>
        <v>0</v>
      </c>
      <c r="N117" s="12">
        <f t="shared" si="23"/>
        <v>0</v>
      </c>
      <c r="O117" s="14">
        <f t="shared" si="14"/>
        <v>0</v>
      </c>
      <c r="P117" s="12">
        <f t="shared" si="23"/>
        <v>0</v>
      </c>
      <c r="Q117" s="12">
        <f t="shared" si="15"/>
        <v>1</v>
      </c>
      <c r="R117" s="12">
        <f t="shared" si="16"/>
        <v>0</v>
      </c>
      <c r="S117" s="12">
        <f t="shared" si="17"/>
        <v>0</v>
      </c>
      <c r="T117" s="12">
        <f t="shared" si="18"/>
        <v>0</v>
      </c>
      <c r="U117" s="12">
        <f t="shared" si="19"/>
        <v>0</v>
      </c>
      <c r="V117" s="64">
        <f t="shared" si="20"/>
        <v>0</v>
      </c>
      <c r="W117" s="12">
        <f t="shared" si="21"/>
        <v>0</v>
      </c>
      <c r="X117" s="12">
        <f>IF(AND(W117=1,G117=0),1,0)</f>
        <v>0</v>
      </c>
      <c r="Y117" s="12">
        <f t="shared" si="22"/>
        <v>0</v>
      </c>
    </row>
    <row r="118" spans="2:25" ht="12.5" customHeight="1">
      <c r="B118" s="6" t="s">
        <v>9</v>
      </c>
      <c r="C118" s="6"/>
      <c r="D118" s="5">
        <v>0</v>
      </c>
      <c r="E118" s="5">
        <v>0</v>
      </c>
      <c r="F118" s="2">
        <v>0</v>
      </c>
      <c r="G118" s="2">
        <v>0</v>
      </c>
      <c r="H118" s="2">
        <v>0</v>
      </c>
      <c r="I118" s="5">
        <v>0</v>
      </c>
      <c r="J118" s="11">
        <v>19</v>
      </c>
      <c r="K118" s="12">
        <f t="shared" si="12"/>
        <v>0</v>
      </c>
      <c r="L118" s="12">
        <f t="shared" si="12"/>
        <v>0</v>
      </c>
      <c r="M118" s="14">
        <f t="shared" si="13"/>
        <v>0</v>
      </c>
      <c r="N118" s="12">
        <f t="shared" si="23"/>
        <v>0</v>
      </c>
      <c r="O118" s="14">
        <f t="shared" si="14"/>
        <v>0</v>
      </c>
      <c r="P118" s="12">
        <f t="shared" si="23"/>
        <v>0</v>
      </c>
      <c r="Q118" s="12">
        <f t="shared" si="15"/>
        <v>1</v>
      </c>
      <c r="R118" s="12">
        <f t="shared" si="16"/>
        <v>0</v>
      </c>
      <c r="S118" s="12">
        <f t="shared" si="17"/>
        <v>0</v>
      </c>
      <c r="T118" s="12">
        <f t="shared" si="18"/>
        <v>0</v>
      </c>
      <c r="U118" s="12">
        <f t="shared" si="19"/>
        <v>0</v>
      </c>
      <c r="V118" s="64">
        <f t="shared" si="20"/>
        <v>0</v>
      </c>
      <c r="W118" s="12">
        <f t="shared" si="21"/>
        <v>0</v>
      </c>
      <c r="X118" s="12">
        <f>IF(AND(W118=1,G118=0),1,0)</f>
        <v>0</v>
      </c>
      <c r="Y118" s="12">
        <f t="shared" si="22"/>
        <v>0</v>
      </c>
    </row>
    <row r="119" spans="2:25" ht="12.5" customHeight="1">
      <c r="B119" s="6" t="s">
        <v>9</v>
      </c>
      <c r="C119" s="6"/>
      <c r="D119" s="5">
        <v>0</v>
      </c>
      <c r="E119" s="5">
        <v>0</v>
      </c>
      <c r="F119" s="2">
        <v>0</v>
      </c>
      <c r="G119" s="2">
        <v>0</v>
      </c>
      <c r="H119" s="2">
        <v>0</v>
      </c>
      <c r="I119" s="5">
        <v>0</v>
      </c>
      <c r="K119" s="12">
        <f t="shared" si="12"/>
        <v>0</v>
      </c>
      <c r="L119" s="12">
        <f t="shared" si="12"/>
        <v>0</v>
      </c>
      <c r="M119" s="14">
        <f t="shared" si="13"/>
        <v>0</v>
      </c>
      <c r="N119" s="12">
        <f t="shared" si="23"/>
        <v>0</v>
      </c>
      <c r="O119" s="14">
        <f t="shared" si="14"/>
        <v>0</v>
      </c>
      <c r="P119" s="12">
        <f t="shared" si="23"/>
        <v>0</v>
      </c>
      <c r="Q119" s="12">
        <f t="shared" si="15"/>
        <v>1</v>
      </c>
      <c r="R119" s="12">
        <f t="shared" si="16"/>
        <v>0</v>
      </c>
      <c r="S119" s="12">
        <f t="shared" si="17"/>
        <v>0</v>
      </c>
      <c r="T119" s="12">
        <f t="shared" si="18"/>
        <v>0</v>
      </c>
      <c r="U119" s="12">
        <f t="shared" si="19"/>
        <v>0</v>
      </c>
      <c r="V119" s="64">
        <f t="shared" si="20"/>
        <v>0</v>
      </c>
      <c r="W119" s="12">
        <f t="shared" si="21"/>
        <v>0</v>
      </c>
      <c r="X119" s="12">
        <f>IF(AND(W119=1,G119=0),1,0)</f>
        <v>0</v>
      </c>
      <c r="Y119" s="12">
        <f t="shared" si="22"/>
        <v>0</v>
      </c>
    </row>
    <row r="120" spans="2:25" ht="12.5" customHeight="1">
      <c r="B120" s="6" t="s">
        <v>9</v>
      </c>
      <c r="C120" s="6"/>
      <c r="D120" s="5">
        <v>0</v>
      </c>
      <c r="E120" s="5">
        <v>0</v>
      </c>
      <c r="F120" s="2">
        <v>0</v>
      </c>
      <c r="G120" s="2">
        <v>0</v>
      </c>
      <c r="H120" s="2">
        <v>0</v>
      </c>
      <c r="I120" s="5">
        <v>0</v>
      </c>
      <c r="J120" s="11">
        <v>15</v>
      </c>
      <c r="K120" s="12">
        <f t="shared" si="12"/>
        <v>0</v>
      </c>
      <c r="L120" s="12">
        <f t="shared" si="12"/>
        <v>0</v>
      </c>
      <c r="M120" s="14">
        <f t="shared" si="13"/>
        <v>0</v>
      </c>
      <c r="N120" s="12">
        <f t="shared" si="23"/>
        <v>0</v>
      </c>
      <c r="O120" s="14">
        <f t="shared" si="14"/>
        <v>0</v>
      </c>
      <c r="P120" s="12">
        <f t="shared" si="23"/>
        <v>0</v>
      </c>
      <c r="Q120" s="12">
        <f t="shared" si="15"/>
        <v>1</v>
      </c>
      <c r="R120" s="12">
        <f t="shared" si="16"/>
        <v>0</v>
      </c>
      <c r="S120" s="12">
        <f t="shared" si="17"/>
        <v>0</v>
      </c>
      <c r="T120" s="12">
        <f t="shared" si="18"/>
        <v>0</v>
      </c>
      <c r="U120" s="12">
        <f t="shared" si="19"/>
        <v>0</v>
      </c>
      <c r="V120" s="64">
        <f t="shared" si="20"/>
        <v>0</v>
      </c>
      <c r="W120" s="12">
        <f t="shared" si="21"/>
        <v>0</v>
      </c>
      <c r="X120" s="12">
        <f>IF(AND(W120=1,G120=0),1,0)</f>
        <v>0</v>
      </c>
      <c r="Y120" s="12">
        <f t="shared" si="22"/>
        <v>0</v>
      </c>
    </row>
    <row r="121" spans="2:25" ht="12.5" customHeight="1">
      <c r="B121" s="6" t="s">
        <v>9</v>
      </c>
      <c r="C121" s="6"/>
      <c r="D121" s="5">
        <v>0</v>
      </c>
      <c r="E121" s="5">
        <v>0</v>
      </c>
      <c r="F121" s="2">
        <v>0</v>
      </c>
      <c r="G121" s="2">
        <v>0</v>
      </c>
      <c r="H121" s="2">
        <v>0</v>
      </c>
      <c r="I121" s="5">
        <v>0</v>
      </c>
      <c r="J121" s="11">
        <v>11</v>
      </c>
      <c r="K121" s="12">
        <f t="shared" si="12"/>
        <v>0</v>
      </c>
      <c r="L121" s="12">
        <f t="shared" si="12"/>
        <v>0</v>
      </c>
      <c r="M121" s="14">
        <f t="shared" si="13"/>
        <v>0</v>
      </c>
      <c r="N121" s="12">
        <f t="shared" si="23"/>
        <v>0</v>
      </c>
      <c r="O121" s="14">
        <f t="shared" si="14"/>
        <v>0</v>
      </c>
      <c r="P121" s="12">
        <f t="shared" si="23"/>
        <v>0</v>
      </c>
      <c r="Q121" s="12">
        <f t="shared" si="15"/>
        <v>1</v>
      </c>
      <c r="R121" s="12">
        <f t="shared" si="16"/>
        <v>0</v>
      </c>
      <c r="S121" s="12">
        <f t="shared" si="17"/>
        <v>0</v>
      </c>
      <c r="T121" s="12">
        <f t="shared" si="18"/>
        <v>0</v>
      </c>
      <c r="U121" s="12">
        <f t="shared" si="19"/>
        <v>0</v>
      </c>
      <c r="V121" s="64">
        <f t="shared" si="20"/>
        <v>0</v>
      </c>
      <c r="W121" s="12">
        <f t="shared" si="21"/>
        <v>0</v>
      </c>
      <c r="X121" s="12">
        <f>IF(AND(W121=1,G121=0),1,0)</f>
        <v>0</v>
      </c>
      <c r="Y121" s="12">
        <f t="shared" si="22"/>
        <v>0</v>
      </c>
    </row>
    <row r="122" spans="2:25" ht="12.5" customHeight="1">
      <c r="B122" s="6" t="s">
        <v>9</v>
      </c>
      <c r="C122" s="6"/>
      <c r="D122" s="5">
        <v>0</v>
      </c>
      <c r="E122" s="5">
        <v>0</v>
      </c>
      <c r="F122" s="2">
        <v>0</v>
      </c>
      <c r="G122" s="2">
        <v>0</v>
      </c>
      <c r="H122" s="2">
        <v>0</v>
      </c>
      <c r="I122" s="5">
        <v>0</v>
      </c>
      <c r="J122" s="11">
        <v>11</v>
      </c>
      <c r="K122" s="12">
        <f t="shared" si="12"/>
        <v>0</v>
      </c>
      <c r="L122" s="12">
        <f t="shared" si="12"/>
        <v>0</v>
      </c>
      <c r="M122" s="14">
        <f t="shared" si="13"/>
        <v>0</v>
      </c>
      <c r="N122" s="12">
        <f t="shared" si="23"/>
        <v>0</v>
      </c>
      <c r="O122" s="14">
        <f t="shared" si="14"/>
        <v>0</v>
      </c>
      <c r="P122" s="12">
        <f t="shared" si="23"/>
        <v>0</v>
      </c>
      <c r="Q122" s="12">
        <f t="shared" si="15"/>
        <v>1</v>
      </c>
      <c r="R122" s="12">
        <f t="shared" si="16"/>
        <v>0</v>
      </c>
      <c r="S122" s="12">
        <f t="shared" si="17"/>
        <v>0</v>
      </c>
      <c r="T122" s="12">
        <f t="shared" si="18"/>
        <v>0</v>
      </c>
      <c r="U122" s="12">
        <f t="shared" si="19"/>
        <v>0</v>
      </c>
      <c r="V122" s="64">
        <f t="shared" si="20"/>
        <v>0</v>
      </c>
      <c r="W122" s="12">
        <f t="shared" si="21"/>
        <v>0</v>
      </c>
      <c r="X122" s="12">
        <f>IF(AND(W122=1,G122=0),1,0)</f>
        <v>0</v>
      </c>
      <c r="Y122" s="12">
        <f t="shared" si="22"/>
        <v>0</v>
      </c>
    </row>
    <row r="123" spans="2:25" ht="12.5" customHeight="1">
      <c r="B123" s="6" t="s">
        <v>9</v>
      </c>
      <c r="C123" s="6"/>
      <c r="D123" s="5">
        <v>0</v>
      </c>
      <c r="E123" s="5">
        <v>0</v>
      </c>
      <c r="F123" s="2">
        <v>0</v>
      </c>
      <c r="G123" s="2">
        <v>0</v>
      </c>
      <c r="H123" s="2">
        <v>0</v>
      </c>
      <c r="I123" s="5">
        <v>0</v>
      </c>
      <c r="J123" s="11">
        <v>16</v>
      </c>
      <c r="K123" s="12">
        <f t="shared" si="12"/>
        <v>0</v>
      </c>
      <c r="L123" s="12">
        <f t="shared" si="12"/>
        <v>0</v>
      </c>
      <c r="M123" s="14">
        <f t="shared" si="13"/>
        <v>0</v>
      </c>
      <c r="N123" s="12">
        <f t="shared" si="23"/>
        <v>0</v>
      </c>
      <c r="O123" s="14">
        <f t="shared" si="14"/>
        <v>0</v>
      </c>
      <c r="P123" s="12">
        <f t="shared" si="23"/>
        <v>0</v>
      </c>
      <c r="Q123" s="12">
        <f t="shared" si="15"/>
        <v>1</v>
      </c>
      <c r="R123" s="12">
        <f t="shared" si="16"/>
        <v>0</v>
      </c>
      <c r="S123" s="12">
        <f t="shared" si="17"/>
        <v>0</v>
      </c>
      <c r="T123" s="12">
        <f t="shared" si="18"/>
        <v>0</v>
      </c>
      <c r="U123" s="12">
        <f t="shared" si="19"/>
        <v>0</v>
      </c>
      <c r="V123" s="64">
        <f t="shared" si="20"/>
        <v>0</v>
      </c>
      <c r="W123" s="12">
        <f t="shared" si="21"/>
        <v>0</v>
      </c>
      <c r="X123" s="12">
        <f>IF(AND(W123=1,G123=0),1,0)</f>
        <v>0</v>
      </c>
      <c r="Y123" s="12">
        <f t="shared" si="22"/>
        <v>0</v>
      </c>
    </row>
    <row r="124" spans="2:25" ht="12.5" customHeight="1">
      <c r="B124" s="6" t="s">
        <v>9</v>
      </c>
      <c r="C124" s="6"/>
      <c r="D124" s="5">
        <v>0</v>
      </c>
      <c r="E124" s="5">
        <v>0</v>
      </c>
      <c r="F124" s="2">
        <v>0</v>
      </c>
      <c r="G124" s="2">
        <v>0</v>
      </c>
      <c r="H124" s="2">
        <v>0</v>
      </c>
      <c r="I124" s="5">
        <v>0</v>
      </c>
      <c r="J124" s="11">
        <v>14</v>
      </c>
      <c r="K124" s="12">
        <f t="shared" si="12"/>
        <v>0</v>
      </c>
      <c r="L124" s="12">
        <f t="shared" si="12"/>
        <v>0</v>
      </c>
      <c r="M124" s="14">
        <f t="shared" si="13"/>
        <v>0</v>
      </c>
      <c r="N124" s="12">
        <f t="shared" si="23"/>
        <v>0</v>
      </c>
      <c r="O124" s="14">
        <f t="shared" si="14"/>
        <v>0</v>
      </c>
      <c r="P124" s="12">
        <f t="shared" si="23"/>
        <v>0</v>
      </c>
      <c r="Q124" s="12">
        <f t="shared" si="15"/>
        <v>1</v>
      </c>
      <c r="R124" s="12">
        <f t="shared" si="16"/>
        <v>0</v>
      </c>
      <c r="S124" s="12">
        <f t="shared" si="17"/>
        <v>0</v>
      </c>
      <c r="T124" s="12">
        <f t="shared" si="18"/>
        <v>0</v>
      </c>
      <c r="U124" s="12">
        <f t="shared" si="19"/>
        <v>0</v>
      </c>
      <c r="V124" s="64">
        <f t="shared" si="20"/>
        <v>0</v>
      </c>
      <c r="W124" s="12">
        <f t="shared" si="21"/>
        <v>0</v>
      </c>
      <c r="X124" s="12">
        <f>IF(AND(W124=1,G124=0),1,0)</f>
        <v>0</v>
      </c>
      <c r="Y124" s="12">
        <f t="shared" si="22"/>
        <v>0</v>
      </c>
    </row>
    <row r="125" spans="2:25" ht="12.5" customHeight="1">
      <c r="B125" s="6" t="s">
        <v>9</v>
      </c>
      <c r="C125" s="6"/>
      <c r="D125" s="5">
        <v>0</v>
      </c>
      <c r="E125" s="5">
        <v>0</v>
      </c>
      <c r="F125" s="2">
        <v>0</v>
      </c>
      <c r="G125" s="2">
        <v>0</v>
      </c>
      <c r="H125" s="2">
        <v>0</v>
      </c>
      <c r="I125" s="5">
        <v>0</v>
      </c>
      <c r="K125" s="12">
        <f t="shared" si="12"/>
        <v>0</v>
      </c>
      <c r="L125" s="12">
        <f t="shared" si="12"/>
        <v>0</v>
      </c>
      <c r="M125" s="14">
        <f t="shared" si="13"/>
        <v>0</v>
      </c>
      <c r="N125" s="12">
        <f t="shared" si="23"/>
        <v>0</v>
      </c>
      <c r="O125" s="14">
        <f t="shared" si="14"/>
        <v>0</v>
      </c>
      <c r="P125" s="12">
        <f t="shared" si="23"/>
        <v>0</v>
      </c>
      <c r="Q125" s="12">
        <f t="shared" si="15"/>
        <v>1</v>
      </c>
      <c r="R125" s="12">
        <f t="shared" si="16"/>
        <v>0</v>
      </c>
      <c r="S125" s="12">
        <f t="shared" si="17"/>
        <v>0</v>
      </c>
      <c r="T125" s="12">
        <f t="shared" si="18"/>
        <v>0</v>
      </c>
      <c r="U125" s="12">
        <f t="shared" si="19"/>
        <v>0</v>
      </c>
      <c r="V125" s="64">
        <f t="shared" si="20"/>
        <v>0</v>
      </c>
      <c r="W125" s="12">
        <f t="shared" si="21"/>
        <v>0</v>
      </c>
      <c r="X125" s="12">
        <f>IF(AND(W125=1,G125=0),1,0)</f>
        <v>0</v>
      </c>
      <c r="Y125" s="12">
        <f t="shared" si="22"/>
        <v>0</v>
      </c>
    </row>
    <row r="126" spans="2:25" ht="12.5" customHeight="1">
      <c r="B126" s="6" t="s">
        <v>9</v>
      </c>
      <c r="C126" s="6"/>
      <c r="D126" s="5">
        <v>0</v>
      </c>
      <c r="E126" s="5">
        <v>0</v>
      </c>
      <c r="F126" s="2">
        <v>0</v>
      </c>
      <c r="G126" s="2">
        <v>0</v>
      </c>
      <c r="H126" s="2">
        <v>0</v>
      </c>
      <c r="I126" s="5">
        <v>0</v>
      </c>
      <c r="J126" s="11">
        <v>21</v>
      </c>
      <c r="K126" s="12">
        <f t="shared" si="12"/>
        <v>0</v>
      </c>
      <c r="L126" s="12">
        <f t="shared" si="12"/>
        <v>0</v>
      </c>
      <c r="M126" s="14">
        <f t="shared" si="13"/>
        <v>0</v>
      </c>
      <c r="N126" s="12">
        <f t="shared" si="23"/>
        <v>0</v>
      </c>
      <c r="O126" s="14">
        <f t="shared" si="14"/>
        <v>0</v>
      </c>
      <c r="P126" s="12">
        <f t="shared" si="23"/>
        <v>0</v>
      </c>
      <c r="Q126" s="12">
        <f t="shared" si="15"/>
        <v>1</v>
      </c>
      <c r="R126" s="12">
        <f t="shared" si="16"/>
        <v>0</v>
      </c>
      <c r="S126" s="12">
        <f t="shared" si="17"/>
        <v>0</v>
      </c>
      <c r="T126" s="12">
        <f t="shared" si="18"/>
        <v>0</v>
      </c>
      <c r="U126" s="12">
        <f t="shared" si="19"/>
        <v>0</v>
      </c>
      <c r="V126" s="64">
        <f t="shared" si="20"/>
        <v>0</v>
      </c>
      <c r="W126" s="12">
        <f t="shared" si="21"/>
        <v>0</v>
      </c>
      <c r="X126" s="12">
        <f>IF(AND(W126=1,G126=0),1,0)</f>
        <v>0</v>
      </c>
      <c r="Y126" s="12">
        <f t="shared" si="22"/>
        <v>0</v>
      </c>
    </row>
    <row r="127" spans="2:25" ht="12.5" customHeight="1">
      <c r="B127" s="6" t="s">
        <v>9</v>
      </c>
      <c r="C127" s="6"/>
      <c r="D127" s="5">
        <v>0</v>
      </c>
      <c r="E127" s="5">
        <v>0</v>
      </c>
      <c r="F127" s="2">
        <v>0</v>
      </c>
      <c r="G127" s="2">
        <v>0</v>
      </c>
      <c r="H127" s="2">
        <v>0</v>
      </c>
      <c r="I127" s="5">
        <v>0</v>
      </c>
      <c r="J127" s="11">
        <v>13</v>
      </c>
      <c r="K127" s="12">
        <f t="shared" si="12"/>
        <v>0</v>
      </c>
      <c r="L127" s="12">
        <f t="shared" si="12"/>
        <v>0</v>
      </c>
      <c r="M127" s="14">
        <f t="shared" si="13"/>
        <v>0</v>
      </c>
      <c r="N127" s="12">
        <f t="shared" si="23"/>
        <v>0</v>
      </c>
      <c r="O127" s="14">
        <f t="shared" si="14"/>
        <v>0</v>
      </c>
      <c r="P127" s="12">
        <f t="shared" si="23"/>
        <v>0</v>
      </c>
      <c r="Q127" s="12">
        <f t="shared" si="15"/>
        <v>1</v>
      </c>
      <c r="R127" s="12">
        <f t="shared" si="16"/>
        <v>0</v>
      </c>
      <c r="S127" s="12">
        <f t="shared" si="17"/>
        <v>0</v>
      </c>
      <c r="T127" s="12">
        <f t="shared" si="18"/>
        <v>0</v>
      </c>
      <c r="U127" s="12">
        <f t="shared" si="19"/>
        <v>0</v>
      </c>
      <c r="V127" s="64">
        <f t="shared" si="20"/>
        <v>0</v>
      </c>
      <c r="W127" s="12">
        <f t="shared" si="21"/>
        <v>0</v>
      </c>
      <c r="X127" s="12">
        <f>IF(AND(W127=1,G127=0),1,0)</f>
        <v>0</v>
      </c>
      <c r="Y127" s="12">
        <f t="shared" si="22"/>
        <v>0</v>
      </c>
    </row>
    <row r="128" spans="2:25" ht="12.5" customHeight="1">
      <c r="B128" s="6" t="s">
        <v>9</v>
      </c>
      <c r="C128" s="6"/>
      <c r="D128" s="5">
        <v>0</v>
      </c>
      <c r="E128" s="5">
        <v>0</v>
      </c>
      <c r="F128" s="2">
        <v>0</v>
      </c>
      <c r="G128" s="2">
        <v>0</v>
      </c>
      <c r="H128" s="2">
        <v>0</v>
      </c>
      <c r="I128" s="5">
        <v>0</v>
      </c>
      <c r="J128" s="11">
        <v>11</v>
      </c>
      <c r="K128" s="12">
        <f t="shared" si="12"/>
        <v>0</v>
      </c>
      <c r="L128" s="12">
        <f t="shared" si="12"/>
        <v>0</v>
      </c>
      <c r="M128" s="14">
        <f t="shared" si="13"/>
        <v>0</v>
      </c>
      <c r="N128" s="12">
        <f t="shared" si="23"/>
        <v>0</v>
      </c>
      <c r="O128" s="14">
        <f t="shared" si="14"/>
        <v>0</v>
      </c>
      <c r="P128" s="12">
        <f t="shared" si="23"/>
        <v>0</v>
      </c>
      <c r="Q128" s="12">
        <f t="shared" si="15"/>
        <v>1</v>
      </c>
      <c r="R128" s="12">
        <f t="shared" si="16"/>
        <v>0</v>
      </c>
      <c r="S128" s="12">
        <f t="shared" si="17"/>
        <v>0</v>
      </c>
      <c r="T128" s="12">
        <f t="shared" si="18"/>
        <v>0</v>
      </c>
      <c r="U128" s="12">
        <f t="shared" si="19"/>
        <v>0</v>
      </c>
      <c r="V128" s="64">
        <f t="shared" si="20"/>
        <v>0</v>
      </c>
      <c r="W128" s="12">
        <f t="shared" si="21"/>
        <v>0</v>
      </c>
      <c r="X128" s="12">
        <f>IF(AND(W128=1,G128=0),1,0)</f>
        <v>0</v>
      </c>
      <c r="Y128" s="12">
        <f t="shared" si="22"/>
        <v>0</v>
      </c>
    </row>
    <row r="129" spans="2:25" ht="12.5" customHeight="1">
      <c r="B129" s="6" t="s">
        <v>9</v>
      </c>
      <c r="C129" s="6"/>
      <c r="D129" s="5">
        <v>0</v>
      </c>
      <c r="E129" s="5">
        <v>0</v>
      </c>
      <c r="F129" s="2">
        <v>0</v>
      </c>
      <c r="G129" s="2">
        <v>0</v>
      </c>
      <c r="H129" s="2">
        <v>0</v>
      </c>
      <c r="I129" s="5">
        <v>0</v>
      </c>
      <c r="J129" s="11">
        <v>11</v>
      </c>
      <c r="K129" s="12">
        <f t="shared" si="12"/>
        <v>0</v>
      </c>
      <c r="L129" s="12">
        <f t="shared" si="12"/>
        <v>0</v>
      </c>
      <c r="M129" s="14">
        <f t="shared" si="13"/>
        <v>0</v>
      </c>
      <c r="N129" s="12">
        <f t="shared" si="23"/>
        <v>0</v>
      </c>
      <c r="O129" s="14">
        <f t="shared" si="14"/>
        <v>0</v>
      </c>
      <c r="P129" s="12">
        <f t="shared" si="23"/>
        <v>0</v>
      </c>
      <c r="Q129" s="12">
        <f t="shared" si="15"/>
        <v>1</v>
      </c>
      <c r="R129" s="12">
        <f t="shared" si="16"/>
        <v>0</v>
      </c>
      <c r="S129" s="12">
        <f t="shared" si="17"/>
        <v>0</v>
      </c>
      <c r="T129" s="12">
        <f t="shared" si="18"/>
        <v>0</v>
      </c>
      <c r="U129" s="12">
        <f t="shared" si="19"/>
        <v>0</v>
      </c>
      <c r="V129" s="64">
        <f t="shared" si="20"/>
        <v>0</v>
      </c>
      <c r="W129" s="12">
        <f t="shared" si="21"/>
        <v>0</v>
      </c>
      <c r="X129" s="12">
        <f>IF(AND(W129=1,G129=0),1,0)</f>
        <v>0</v>
      </c>
      <c r="Y129" s="12">
        <f t="shared" si="22"/>
        <v>0</v>
      </c>
    </row>
    <row r="130" spans="2:25" ht="12.5" customHeight="1">
      <c r="B130" s="6" t="s">
        <v>9</v>
      </c>
      <c r="C130" s="6"/>
      <c r="D130" s="5">
        <v>0</v>
      </c>
      <c r="E130" s="5">
        <v>0</v>
      </c>
      <c r="F130" s="2">
        <v>0</v>
      </c>
      <c r="G130" s="2">
        <v>0</v>
      </c>
      <c r="H130" s="2">
        <v>0</v>
      </c>
      <c r="I130" s="5">
        <v>0</v>
      </c>
      <c r="K130" s="12">
        <f t="shared" si="12"/>
        <v>0</v>
      </c>
      <c r="L130" s="12">
        <f t="shared" si="12"/>
        <v>0</v>
      </c>
      <c r="M130" s="14">
        <f t="shared" si="13"/>
        <v>0</v>
      </c>
      <c r="N130" s="12">
        <f t="shared" si="23"/>
        <v>0</v>
      </c>
      <c r="O130" s="14">
        <f t="shared" si="14"/>
        <v>0</v>
      </c>
      <c r="P130" s="12">
        <f t="shared" si="23"/>
        <v>0</v>
      </c>
      <c r="Q130" s="12">
        <f t="shared" si="15"/>
        <v>1</v>
      </c>
      <c r="R130" s="12">
        <f t="shared" si="16"/>
        <v>0</v>
      </c>
      <c r="S130" s="12">
        <f t="shared" si="17"/>
        <v>0</v>
      </c>
      <c r="T130" s="12">
        <f t="shared" si="18"/>
        <v>0</v>
      </c>
      <c r="U130" s="12">
        <f t="shared" si="19"/>
        <v>0</v>
      </c>
      <c r="V130" s="64">
        <f t="shared" si="20"/>
        <v>0</v>
      </c>
      <c r="W130" s="12">
        <f t="shared" si="21"/>
        <v>0</v>
      </c>
      <c r="X130" s="12">
        <f>IF(AND(W130=1,G130=0),1,0)</f>
        <v>0</v>
      </c>
      <c r="Y130" s="12">
        <f t="shared" si="22"/>
        <v>0</v>
      </c>
    </row>
    <row r="131" spans="2:25" ht="12.5" customHeight="1">
      <c r="B131" s="6" t="s">
        <v>9</v>
      </c>
      <c r="C131" s="6"/>
      <c r="D131" s="5">
        <v>0</v>
      </c>
      <c r="E131" s="5">
        <v>0</v>
      </c>
      <c r="F131" s="2">
        <v>0</v>
      </c>
      <c r="G131" s="2">
        <v>0</v>
      </c>
      <c r="H131" s="2">
        <v>0</v>
      </c>
      <c r="I131" s="5">
        <v>0</v>
      </c>
      <c r="J131" s="11">
        <v>26</v>
      </c>
      <c r="K131" s="12">
        <f t="shared" si="12"/>
        <v>0</v>
      </c>
      <c r="L131" s="12">
        <f t="shared" si="12"/>
        <v>0</v>
      </c>
      <c r="M131" s="14">
        <f t="shared" si="13"/>
        <v>0</v>
      </c>
      <c r="N131" s="12">
        <f t="shared" si="23"/>
        <v>0</v>
      </c>
      <c r="O131" s="14">
        <f t="shared" si="14"/>
        <v>0</v>
      </c>
      <c r="P131" s="12">
        <f t="shared" si="23"/>
        <v>0</v>
      </c>
      <c r="Q131" s="12">
        <f t="shared" si="15"/>
        <v>1</v>
      </c>
      <c r="R131" s="12">
        <f t="shared" si="16"/>
        <v>0</v>
      </c>
      <c r="S131" s="12">
        <f t="shared" si="17"/>
        <v>0</v>
      </c>
      <c r="T131" s="12">
        <f t="shared" si="18"/>
        <v>0</v>
      </c>
      <c r="U131" s="12">
        <f t="shared" si="19"/>
        <v>0</v>
      </c>
      <c r="V131" s="64">
        <f t="shared" si="20"/>
        <v>0</v>
      </c>
      <c r="W131" s="12">
        <f t="shared" si="21"/>
        <v>0</v>
      </c>
      <c r="X131" s="12">
        <f>IF(AND(W131=1,G131=0),1,0)</f>
        <v>0</v>
      </c>
      <c r="Y131" s="12">
        <f t="shared" si="22"/>
        <v>0</v>
      </c>
    </row>
    <row r="132" spans="2:25" ht="12.5" customHeight="1">
      <c r="B132" s="6" t="s">
        <v>9</v>
      </c>
      <c r="C132" s="6"/>
      <c r="D132" s="5">
        <v>0</v>
      </c>
      <c r="E132" s="5">
        <v>0</v>
      </c>
      <c r="F132" s="2">
        <v>0</v>
      </c>
      <c r="G132" s="2">
        <v>0</v>
      </c>
      <c r="H132" s="2">
        <v>0</v>
      </c>
      <c r="I132" s="5">
        <v>0</v>
      </c>
      <c r="J132" s="11">
        <v>18</v>
      </c>
      <c r="K132" s="12">
        <f t="shared" si="12"/>
        <v>0</v>
      </c>
      <c r="L132" s="12">
        <f t="shared" si="12"/>
        <v>0</v>
      </c>
      <c r="M132" s="14">
        <f t="shared" si="13"/>
        <v>0</v>
      </c>
      <c r="N132" s="12">
        <f t="shared" si="23"/>
        <v>0</v>
      </c>
      <c r="O132" s="14">
        <f t="shared" si="14"/>
        <v>0</v>
      </c>
      <c r="P132" s="12">
        <f t="shared" si="23"/>
        <v>0</v>
      </c>
      <c r="Q132" s="12">
        <f t="shared" si="15"/>
        <v>1</v>
      </c>
      <c r="R132" s="12">
        <f t="shared" si="16"/>
        <v>0</v>
      </c>
      <c r="S132" s="12">
        <f t="shared" si="17"/>
        <v>0</v>
      </c>
      <c r="T132" s="12">
        <f t="shared" si="18"/>
        <v>0</v>
      </c>
      <c r="U132" s="12">
        <f t="shared" si="19"/>
        <v>0</v>
      </c>
      <c r="V132" s="64">
        <f t="shared" si="20"/>
        <v>0</v>
      </c>
      <c r="W132" s="12">
        <f t="shared" si="21"/>
        <v>0</v>
      </c>
      <c r="X132" s="12">
        <f>IF(AND(W132=1,G132=0),1,0)</f>
        <v>0</v>
      </c>
      <c r="Y132" s="12">
        <f t="shared" si="22"/>
        <v>0</v>
      </c>
    </row>
    <row r="133" spans="2:25" ht="12.5" customHeight="1">
      <c r="B133" s="6" t="s">
        <v>9</v>
      </c>
      <c r="C133" s="6"/>
      <c r="D133" s="5">
        <v>0</v>
      </c>
      <c r="E133" s="5">
        <v>0</v>
      </c>
      <c r="F133" s="2">
        <v>0</v>
      </c>
      <c r="G133" s="2">
        <v>0</v>
      </c>
      <c r="H133" s="2">
        <v>0</v>
      </c>
      <c r="I133" s="5">
        <v>0</v>
      </c>
      <c r="J133" s="11">
        <v>11</v>
      </c>
      <c r="K133" s="12">
        <f t="shared" si="12"/>
        <v>0</v>
      </c>
      <c r="L133" s="12">
        <f t="shared" si="12"/>
        <v>0</v>
      </c>
      <c r="M133" s="14">
        <f t="shared" si="13"/>
        <v>0</v>
      </c>
      <c r="N133" s="12">
        <f t="shared" si="23"/>
        <v>0</v>
      </c>
      <c r="O133" s="14">
        <f t="shared" si="14"/>
        <v>0</v>
      </c>
      <c r="P133" s="12">
        <f t="shared" si="23"/>
        <v>0</v>
      </c>
      <c r="Q133" s="12">
        <f t="shared" si="15"/>
        <v>1</v>
      </c>
      <c r="R133" s="12">
        <f t="shared" si="16"/>
        <v>0</v>
      </c>
      <c r="S133" s="12">
        <f t="shared" si="17"/>
        <v>0</v>
      </c>
      <c r="T133" s="12">
        <f t="shared" si="18"/>
        <v>0</v>
      </c>
      <c r="U133" s="12">
        <f t="shared" si="19"/>
        <v>0</v>
      </c>
      <c r="V133" s="64">
        <f t="shared" si="20"/>
        <v>0</v>
      </c>
      <c r="W133" s="12">
        <f t="shared" si="21"/>
        <v>0</v>
      </c>
      <c r="X133" s="12">
        <f>IF(AND(W133=1,G133=0),1,0)</f>
        <v>0</v>
      </c>
      <c r="Y133" s="12">
        <f t="shared" si="22"/>
        <v>0</v>
      </c>
    </row>
    <row r="134" spans="2:25" ht="12.5" customHeight="1">
      <c r="B134" s="6" t="s">
        <v>9</v>
      </c>
      <c r="C134" s="6"/>
      <c r="D134" s="5">
        <v>0</v>
      </c>
      <c r="E134" s="5">
        <v>0</v>
      </c>
      <c r="F134" s="2">
        <v>0</v>
      </c>
      <c r="G134" s="2">
        <v>0</v>
      </c>
      <c r="H134" s="2">
        <v>0</v>
      </c>
      <c r="I134" s="5">
        <v>0</v>
      </c>
      <c r="J134" s="11">
        <v>10</v>
      </c>
      <c r="K134" s="12">
        <f t="shared" ref="K134:L197" si="24">IF(D134&gt;0.5,1,0)</f>
        <v>0</v>
      </c>
      <c r="L134" s="12">
        <f t="shared" si="24"/>
        <v>0</v>
      </c>
      <c r="M134" s="14">
        <f t="shared" ref="M134:M197" si="25">+D134-F134</f>
        <v>0</v>
      </c>
      <c r="N134" s="12">
        <f t="shared" si="23"/>
        <v>0</v>
      </c>
      <c r="O134" s="14">
        <f t="shared" ref="O134:O197" si="26">+E134-G134</f>
        <v>0</v>
      </c>
      <c r="P134" s="12">
        <f t="shared" si="23"/>
        <v>0</v>
      </c>
      <c r="Q134" s="12">
        <f t="shared" ref="Q134:Q197" si="27">IF(E134+G134+I134=0,1,0)</f>
        <v>1</v>
      </c>
      <c r="R134" s="12">
        <f t="shared" ref="R134:R197" si="28">IF(AND(Q134=0,E134=0),1,0)</f>
        <v>0</v>
      </c>
      <c r="S134" s="12">
        <f t="shared" ref="S134:S197" si="29">IF(E134=0,0,1)</f>
        <v>0</v>
      </c>
      <c r="T134" s="12">
        <f t="shared" ref="T134:T197" si="30">IF(G134=0,0,1)</f>
        <v>0</v>
      </c>
      <c r="U134" s="12">
        <f t="shared" ref="U134:U197" si="31">IF(AND(T134=1,E134=0),1,0)</f>
        <v>0</v>
      </c>
      <c r="V134" s="64">
        <f t="shared" ref="V134:V197" si="32">IF(U134=1,G134,0)</f>
        <v>0</v>
      </c>
      <c r="W134" s="12">
        <f t="shared" ref="W134:W197" si="33">IF(I134=0,0,1)</f>
        <v>0</v>
      </c>
      <c r="X134" s="12">
        <f>IF(AND(W134=1,G134=0),1,0)</f>
        <v>0</v>
      </c>
      <c r="Y134" s="12">
        <f t="shared" ref="Y134:Y197" si="34">IF(AND(S134=1,T134=0),1,0)</f>
        <v>0</v>
      </c>
    </row>
    <row r="135" spans="2:25" ht="12.5" customHeight="1">
      <c r="B135" s="6" t="s">
        <v>9</v>
      </c>
      <c r="C135" s="6"/>
      <c r="D135" s="5">
        <v>0</v>
      </c>
      <c r="E135" s="5">
        <v>0</v>
      </c>
      <c r="F135" s="2">
        <v>0</v>
      </c>
      <c r="G135" s="2">
        <v>0</v>
      </c>
      <c r="H135" s="2">
        <v>0</v>
      </c>
      <c r="I135" s="5">
        <v>0</v>
      </c>
      <c r="K135" s="12">
        <f t="shared" si="24"/>
        <v>0</v>
      </c>
      <c r="L135" s="12">
        <f t="shared" si="24"/>
        <v>0</v>
      </c>
      <c r="M135" s="14">
        <f t="shared" si="25"/>
        <v>0</v>
      </c>
      <c r="N135" s="12">
        <f t="shared" ref="N135:P198" si="35">IF(OR((M135&gt;=N$3),(M135&lt;=-N$3)),1,0)</f>
        <v>0</v>
      </c>
      <c r="O135" s="14">
        <f t="shared" si="26"/>
        <v>0</v>
      </c>
      <c r="P135" s="12">
        <f t="shared" si="35"/>
        <v>0</v>
      </c>
      <c r="Q135" s="12">
        <f t="shared" si="27"/>
        <v>1</v>
      </c>
      <c r="R135" s="12">
        <f t="shared" si="28"/>
        <v>0</v>
      </c>
      <c r="S135" s="12">
        <f t="shared" si="29"/>
        <v>0</v>
      </c>
      <c r="T135" s="12">
        <f t="shared" si="30"/>
        <v>0</v>
      </c>
      <c r="U135" s="12">
        <f t="shared" si="31"/>
        <v>0</v>
      </c>
      <c r="V135" s="64">
        <f t="shared" si="32"/>
        <v>0</v>
      </c>
      <c r="W135" s="12">
        <f t="shared" si="33"/>
        <v>0</v>
      </c>
      <c r="X135" s="12">
        <f>IF(AND(W135=1,G135=0),1,0)</f>
        <v>0</v>
      </c>
      <c r="Y135" s="12">
        <f t="shared" si="34"/>
        <v>0</v>
      </c>
    </row>
    <row r="136" spans="2:25" ht="12.5" customHeight="1">
      <c r="B136" s="6" t="s">
        <v>9</v>
      </c>
      <c r="C136" s="6"/>
      <c r="D136" s="5">
        <v>0</v>
      </c>
      <c r="E136" s="5">
        <v>0</v>
      </c>
      <c r="F136" s="2">
        <v>0</v>
      </c>
      <c r="G136" s="2">
        <v>0</v>
      </c>
      <c r="H136" s="2">
        <v>0</v>
      </c>
      <c r="I136" s="5">
        <v>0</v>
      </c>
      <c r="J136" s="11">
        <v>11</v>
      </c>
      <c r="K136" s="12">
        <f t="shared" si="24"/>
        <v>0</v>
      </c>
      <c r="L136" s="12">
        <f t="shared" si="24"/>
        <v>0</v>
      </c>
      <c r="M136" s="14">
        <f t="shared" si="25"/>
        <v>0</v>
      </c>
      <c r="N136" s="12">
        <f t="shared" si="35"/>
        <v>0</v>
      </c>
      <c r="O136" s="14">
        <f t="shared" si="26"/>
        <v>0</v>
      </c>
      <c r="P136" s="12">
        <f t="shared" si="35"/>
        <v>0</v>
      </c>
      <c r="Q136" s="12">
        <f t="shared" si="27"/>
        <v>1</v>
      </c>
      <c r="R136" s="12">
        <f t="shared" si="28"/>
        <v>0</v>
      </c>
      <c r="S136" s="12">
        <f t="shared" si="29"/>
        <v>0</v>
      </c>
      <c r="T136" s="12">
        <f t="shared" si="30"/>
        <v>0</v>
      </c>
      <c r="U136" s="12">
        <f t="shared" si="31"/>
        <v>0</v>
      </c>
      <c r="V136" s="64">
        <f t="shared" si="32"/>
        <v>0</v>
      </c>
      <c r="W136" s="12">
        <f t="shared" si="33"/>
        <v>0</v>
      </c>
      <c r="X136" s="12">
        <f>IF(AND(W136=1,G136=0),1,0)</f>
        <v>0</v>
      </c>
      <c r="Y136" s="12">
        <f t="shared" si="34"/>
        <v>0</v>
      </c>
    </row>
    <row r="137" spans="2:25" ht="12.5" customHeight="1">
      <c r="B137" s="6" t="s">
        <v>9</v>
      </c>
      <c r="C137" s="6"/>
      <c r="D137" s="5">
        <v>0</v>
      </c>
      <c r="E137" s="5">
        <v>0</v>
      </c>
      <c r="F137" s="2">
        <v>0</v>
      </c>
      <c r="G137" s="2">
        <v>0</v>
      </c>
      <c r="H137" s="2">
        <v>0</v>
      </c>
      <c r="I137" s="5">
        <v>0</v>
      </c>
      <c r="K137" s="12">
        <f t="shared" si="24"/>
        <v>0</v>
      </c>
      <c r="L137" s="12">
        <f t="shared" si="24"/>
        <v>0</v>
      </c>
      <c r="M137" s="14">
        <f t="shared" si="25"/>
        <v>0</v>
      </c>
      <c r="N137" s="12">
        <f t="shared" si="35"/>
        <v>0</v>
      </c>
      <c r="O137" s="14">
        <f t="shared" si="26"/>
        <v>0</v>
      </c>
      <c r="P137" s="12">
        <f t="shared" si="35"/>
        <v>0</v>
      </c>
      <c r="Q137" s="12">
        <f t="shared" si="27"/>
        <v>1</v>
      </c>
      <c r="R137" s="12">
        <f t="shared" si="28"/>
        <v>0</v>
      </c>
      <c r="S137" s="12">
        <f t="shared" si="29"/>
        <v>0</v>
      </c>
      <c r="T137" s="12">
        <f t="shared" si="30"/>
        <v>0</v>
      </c>
      <c r="U137" s="12">
        <f t="shared" si="31"/>
        <v>0</v>
      </c>
      <c r="V137" s="64">
        <f t="shared" si="32"/>
        <v>0</v>
      </c>
      <c r="W137" s="12">
        <f t="shared" si="33"/>
        <v>0</v>
      </c>
      <c r="X137" s="12">
        <f>IF(AND(W137=1,G137=0),1,0)</f>
        <v>0</v>
      </c>
      <c r="Y137" s="12">
        <f t="shared" si="34"/>
        <v>0</v>
      </c>
    </row>
    <row r="138" spans="2:25" ht="12.5" customHeight="1">
      <c r="B138" s="6" t="s">
        <v>9</v>
      </c>
      <c r="C138" s="6"/>
      <c r="D138" s="5">
        <v>0</v>
      </c>
      <c r="E138" s="5">
        <v>0</v>
      </c>
      <c r="F138" s="2">
        <v>0</v>
      </c>
      <c r="G138" s="2">
        <v>0</v>
      </c>
      <c r="H138" s="2">
        <v>0</v>
      </c>
      <c r="I138" s="5">
        <v>0</v>
      </c>
      <c r="J138" s="11">
        <v>17</v>
      </c>
      <c r="K138" s="12">
        <f t="shared" si="24"/>
        <v>0</v>
      </c>
      <c r="L138" s="12">
        <f t="shared" si="24"/>
        <v>0</v>
      </c>
      <c r="M138" s="14">
        <f t="shared" si="25"/>
        <v>0</v>
      </c>
      <c r="N138" s="12">
        <f t="shared" si="35"/>
        <v>0</v>
      </c>
      <c r="O138" s="14">
        <f t="shared" si="26"/>
        <v>0</v>
      </c>
      <c r="P138" s="12">
        <f t="shared" si="35"/>
        <v>0</v>
      </c>
      <c r="Q138" s="12">
        <f t="shared" si="27"/>
        <v>1</v>
      </c>
      <c r="R138" s="12">
        <f t="shared" si="28"/>
        <v>0</v>
      </c>
      <c r="S138" s="12">
        <f t="shared" si="29"/>
        <v>0</v>
      </c>
      <c r="T138" s="12">
        <f t="shared" si="30"/>
        <v>0</v>
      </c>
      <c r="U138" s="12">
        <f t="shared" si="31"/>
        <v>0</v>
      </c>
      <c r="V138" s="64">
        <f t="shared" si="32"/>
        <v>0</v>
      </c>
      <c r="W138" s="12">
        <f t="shared" si="33"/>
        <v>0</v>
      </c>
      <c r="X138" s="12">
        <f>IF(AND(W138=1,G138=0),1,0)</f>
        <v>0</v>
      </c>
      <c r="Y138" s="12">
        <f t="shared" si="34"/>
        <v>0</v>
      </c>
    </row>
    <row r="139" spans="2:25" ht="12.5" customHeight="1">
      <c r="B139" s="6" t="s">
        <v>9</v>
      </c>
      <c r="C139" s="6"/>
      <c r="D139" s="5">
        <v>0</v>
      </c>
      <c r="E139" s="5">
        <v>0</v>
      </c>
      <c r="F139" s="2">
        <v>0</v>
      </c>
      <c r="G139" s="2">
        <v>0</v>
      </c>
      <c r="H139" s="2">
        <v>0</v>
      </c>
      <c r="I139" s="5">
        <v>0</v>
      </c>
      <c r="J139" s="11">
        <v>20</v>
      </c>
      <c r="K139" s="12">
        <f t="shared" si="24"/>
        <v>0</v>
      </c>
      <c r="L139" s="12">
        <f t="shared" si="24"/>
        <v>0</v>
      </c>
      <c r="M139" s="14">
        <f t="shared" si="25"/>
        <v>0</v>
      </c>
      <c r="N139" s="12">
        <f t="shared" si="35"/>
        <v>0</v>
      </c>
      <c r="O139" s="14">
        <f t="shared" si="26"/>
        <v>0</v>
      </c>
      <c r="P139" s="12">
        <f t="shared" si="35"/>
        <v>0</v>
      </c>
      <c r="Q139" s="12">
        <f t="shared" si="27"/>
        <v>1</v>
      </c>
      <c r="R139" s="12">
        <f t="shared" si="28"/>
        <v>0</v>
      </c>
      <c r="S139" s="12">
        <f t="shared" si="29"/>
        <v>0</v>
      </c>
      <c r="T139" s="12">
        <f t="shared" si="30"/>
        <v>0</v>
      </c>
      <c r="U139" s="12">
        <f t="shared" si="31"/>
        <v>0</v>
      </c>
      <c r="V139" s="64">
        <f t="shared" si="32"/>
        <v>0</v>
      </c>
      <c r="W139" s="12">
        <f t="shared" si="33"/>
        <v>0</v>
      </c>
      <c r="X139" s="12">
        <f>IF(AND(W139=1,G139=0),1,0)</f>
        <v>0</v>
      </c>
      <c r="Y139" s="12">
        <f t="shared" si="34"/>
        <v>0</v>
      </c>
    </row>
    <row r="140" spans="2:25" ht="12.5" customHeight="1">
      <c r="B140" s="6" t="s">
        <v>9</v>
      </c>
      <c r="C140" s="6"/>
      <c r="D140" s="5">
        <v>0</v>
      </c>
      <c r="E140" s="5">
        <v>0</v>
      </c>
      <c r="F140" s="2">
        <v>0</v>
      </c>
      <c r="G140" s="2">
        <v>0</v>
      </c>
      <c r="H140" s="2">
        <v>0</v>
      </c>
      <c r="I140" s="5">
        <v>0</v>
      </c>
      <c r="K140" s="12">
        <f t="shared" si="24"/>
        <v>0</v>
      </c>
      <c r="L140" s="12">
        <f t="shared" si="24"/>
        <v>0</v>
      </c>
      <c r="M140" s="14">
        <f t="shared" si="25"/>
        <v>0</v>
      </c>
      <c r="N140" s="12">
        <f t="shared" si="35"/>
        <v>0</v>
      </c>
      <c r="O140" s="14">
        <f t="shared" si="26"/>
        <v>0</v>
      </c>
      <c r="P140" s="12">
        <f t="shared" si="35"/>
        <v>0</v>
      </c>
      <c r="Q140" s="12">
        <f t="shared" si="27"/>
        <v>1</v>
      </c>
      <c r="R140" s="12">
        <f t="shared" si="28"/>
        <v>0</v>
      </c>
      <c r="S140" s="12">
        <f t="shared" si="29"/>
        <v>0</v>
      </c>
      <c r="T140" s="12">
        <f t="shared" si="30"/>
        <v>0</v>
      </c>
      <c r="U140" s="12">
        <f t="shared" si="31"/>
        <v>0</v>
      </c>
      <c r="V140" s="64">
        <f t="shared" si="32"/>
        <v>0</v>
      </c>
      <c r="W140" s="12">
        <f t="shared" si="33"/>
        <v>0</v>
      </c>
      <c r="X140" s="12">
        <f>IF(AND(W140=1,G140=0),1,0)</f>
        <v>0</v>
      </c>
      <c r="Y140" s="12">
        <f t="shared" si="34"/>
        <v>0</v>
      </c>
    </row>
    <row r="141" spans="2:25" ht="12.5" customHeight="1">
      <c r="B141" s="6" t="s">
        <v>9</v>
      </c>
      <c r="C141" s="6"/>
      <c r="D141" s="5">
        <v>0</v>
      </c>
      <c r="E141" s="5">
        <v>0</v>
      </c>
      <c r="F141" s="2">
        <v>0</v>
      </c>
      <c r="G141" s="2">
        <v>0</v>
      </c>
      <c r="H141" s="2">
        <v>0</v>
      </c>
      <c r="I141" s="5">
        <v>0</v>
      </c>
      <c r="K141" s="12">
        <f t="shared" si="24"/>
        <v>0</v>
      </c>
      <c r="L141" s="12">
        <f t="shared" si="24"/>
        <v>0</v>
      </c>
      <c r="M141" s="14">
        <f t="shared" si="25"/>
        <v>0</v>
      </c>
      <c r="N141" s="12">
        <f t="shared" si="35"/>
        <v>0</v>
      </c>
      <c r="O141" s="14">
        <f t="shared" si="26"/>
        <v>0</v>
      </c>
      <c r="P141" s="12">
        <f t="shared" si="35"/>
        <v>0</v>
      </c>
      <c r="Q141" s="12">
        <f t="shared" si="27"/>
        <v>1</v>
      </c>
      <c r="R141" s="12">
        <f t="shared" si="28"/>
        <v>0</v>
      </c>
      <c r="S141" s="12">
        <f t="shared" si="29"/>
        <v>0</v>
      </c>
      <c r="T141" s="12">
        <f t="shared" si="30"/>
        <v>0</v>
      </c>
      <c r="U141" s="12">
        <f t="shared" si="31"/>
        <v>0</v>
      </c>
      <c r="V141" s="64">
        <f t="shared" si="32"/>
        <v>0</v>
      </c>
      <c r="W141" s="12">
        <f t="shared" si="33"/>
        <v>0</v>
      </c>
      <c r="X141" s="12">
        <f>IF(AND(W141=1,G141=0),1,0)</f>
        <v>0</v>
      </c>
      <c r="Y141" s="12">
        <f t="shared" si="34"/>
        <v>0</v>
      </c>
    </row>
    <row r="142" spans="2:25" ht="12.5" customHeight="1">
      <c r="B142" s="6" t="s">
        <v>9</v>
      </c>
      <c r="C142" s="6"/>
      <c r="D142" s="5">
        <v>0</v>
      </c>
      <c r="E142" s="5">
        <v>0</v>
      </c>
      <c r="F142" s="2">
        <v>0</v>
      </c>
      <c r="G142" s="2">
        <v>0</v>
      </c>
      <c r="H142" s="2">
        <v>0</v>
      </c>
      <c r="I142" s="5">
        <v>0</v>
      </c>
      <c r="J142" s="11">
        <v>19</v>
      </c>
      <c r="K142" s="12">
        <f t="shared" si="24"/>
        <v>0</v>
      </c>
      <c r="L142" s="12">
        <f t="shared" si="24"/>
        <v>0</v>
      </c>
      <c r="M142" s="14">
        <f t="shared" si="25"/>
        <v>0</v>
      </c>
      <c r="N142" s="12">
        <f t="shared" si="35"/>
        <v>0</v>
      </c>
      <c r="O142" s="14">
        <f t="shared" si="26"/>
        <v>0</v>
      </c>
      <c r="P142" s="12">
        <f t="shared" si="35"/>
        <v>0</v>
      </c>
      <c r="Q142" s="12">
        <f t="shared" si="27"/>
        <v>1</v>
      </c>
      <c r="R142" s="12">
        <f t="shared" si="28"/>
        <v>0</v>
      </c>
      <c r="S142" s="12">
        <f t="shared" si="29"/>
        <v>0</v>
      </c>
      <c r="T142" s="12">
        <f t="shared" si="30"/>
        <v>0</v>
      </c>
      <c r="U142" s="12">
        <f t="shared" si="31"/>
        <v>0</v>
      </c>
      <c r="V142" s="64">
        <f t="shared" si="32"/>
        <v>0</v>
      </c>
      <c r="W142" s="12">
        <f t="shared" si="33"/>
        <v>0</v>
      </c>
      <c r="X142" s="12">
        <f>IF(AND(W142=1,G142=0),1,0)</f>
        <v>0</v>
      </c>
      <c r="Y142" s="12">
        <f t="shared" si="34"/>
        <v>0</v>
      </c>
    </row>
    <row r="143" spans="2:25" ht="12.5" customHeight="1">
      <c r="B143" s="6" t="s">
        <v>9</v>
      </c>
      <c r="C143" s="6"/>
      <c r="D143" s="5">
        <v>0</v>
      </c>
      <c r="E143" s="5">
        <v>0</v>
      </c>
      <c r="F143" s="2">
        <v>0</v>
      </c>
      <c r="G143" s="2">
        <v>0</v>
      </c>
      <c r="H143" s="2">
        <v>0</v>
      </c>
      <c r="I143" s="5">
        <v>0</v>
      </c>
      <c r="J143" s="11">
        <v>15</v>
      </c>
      <c r="K143" s="12">
        <f t="shared" si="24"/>
        <v>0</v>
      </c>
      <c r="L143" s="12">
        <f t="shared" si="24"/>
        <v>0</v>
      </c>
      <c r="M143" s="14">
        <f t="shared" si="25"/>
        <v>0</v>
      </c>
      <c r="N143" s="12">
        <f t="shared" si="35"/>
        <v>0</v>
      </c>
      <c r="O143" s="14">
        <f t="shared" si="26"/>
        <v>0</v>
      </c>
      <c r="P143" s="12">
        <f t="shared" si="35"/>
        <v>0</v>
      </c>
      <c r="Q143" s="12">
        <f t="shared" si="27"/>
        <v>1</v>
      </c>
      <c r="R143" s="12">
        <f t="shared" si="28"/>
        <v>0</v>
      </c>
      <c r="S143" s="12">
        <f t="shared" si="29"/>
        <v>0</v>
      </c>
      <c r="T143" s="12">
        <f t="shared" si="30"/>
        <v>0</v>
      </c>
      <c r="U143" s="12">
        <f t="shared" si="31"/>
        <v>0</v>
      </c>
      <c r="V143" s="64">
        <f t="shared" si="32"/>
        <v>0</v>
      </c>
      <c r="W143" s="12">
        <f t="shared" si="33"/>
        <v>0</v>
      </c>
      <c r="X143" s="12">
        <f>IF(AND(W143=1,G143=0),1,0)</f>
        <v>0</v>
      </c>
      <c r="Y143" s="12">
        <f t="shared" si="34"/>
        <v>0</v>
      </c>
    </row>
    <row r="144" spans="2:25" ht="12.5" customHeight="1">
      <c r="B144" s="6" t="s">
        <v>9</v>
      </c>
      <c r="C144" s="6"/>
      <c r="D144" s="5">
        <v>0</v>
      </c>
      <c r="E144" s="5">
        <v>0</v>
      </c>
      <c r="F144" s="2">
        <v>0</v>
      </c>
      <c r="G144" s="2">
        <v>0</v>
      </c>
      <c r="H144" s="2">
        <v>0</v>
      </c>
      <c r="I144" s="5">
        <v>0</v>
      </c>
      <c r="J144" s="11">
        <v>40</v>
      </c>
      <c r="K144" s="12">
        <f t="shared" si="24"/>
        <v>0</v>
      </c>
      <c r="L144" s="12">
        <f t="shared" si="24"/>
        <v>0</v>
      </c>
      <c r="M144" s="14">
        <f t="shared" si="25"/>
        <v>0</v>
      </c>
      <c r="N144" s="12">
        <f t="shared" si="35"/>
        <v>0</v>
      </c>
      <c r="O144" s="14">
        <f t="shared" si="26"/>
        <v>0</v>
      </c>
      <c r="P144" s="12">
        <f t="shared" si="35"/>
        <v>0</v>
      </c>
      <c r="Q144" s="12">
        <f t="shared" si="27"/>
        <v>1</v>
      </c>
      <c r="R144" s="12">
        <f t="shared" si="28"/>
        <v>0</v>
      </c>
      <c r="S144" s="12">
        <f t="shared" si="29"/>
        <v>0</v>
      </c>
      <c r="T144" s="12">
        <f t="shared" si="30"/>
        <v>0</v>
      </c>
      <c r="U144" s="12">
        <f t="shared" si="31"/>
        <v>0</v>
      </c>
      <c r="V144" s="64">
        <f t="shared" si="32"/>
        <v>0</v>
      </c>
      <c r="W144" s="12">
        <f t="shared" si="33"/>
        <v>0</v>
      </c>
      <c r="X144" s="12">
        <f>IF(AND(W144=1,G144=0),1,0)</f>
        <v>0</v>
      </c>
      <c r="Y144" s="12">
        <f t="shared" si="34"/>
        <v>0</v>
      </c>
    </row>
    <row r="145" spans="2:25" ht="12.5" customHeight="1">
      <c r="B145" s="6" t="s">
        <v>9</v>
      </c>
      <c r="C145" s="6"/>
      <c r="D145" s="5">
        <v>0</v>
      </c>
      <c r="E145" s="5">
        <v>0</v>
      </c>
      <c r="F145" s="2">
        <v>0</v>
      </c>
      <c r="G145" s="2">
        <v>0</v>
      </c>
      <c r="H145" s="2">
        <v>0</v>
      </c>
      <c r="I145" s="5">
        <v>0</v>
      </c>
      <c r="J145" s="11">
        <v>14</v>
      </c>
      <c r="K145" s="12">
        <f t="shared" si="24"/>
        <v>0</v>
      </c>
      <c r="L145" s="12">
        <f t="shared" si="24"/>
        <v>0</v>
      </c>
      <c r="M145" s="14">
        <f t="shared" si="25"/>
        <v>0</v>
      </c>
      <c r="N145" s="12">
        <f t="shared" si="35"/>
        <v>0</v>
      </c>
      <c r="O145" s="14">
        <f t="shared" si="26"/>
        <v>0</v>
      </c>
      <c r="P145" s="12">
        <f t="shared" si="35"/>
        <v>0</v>
      </c>
      <c r="Q145" s="12">
        <f t="shared" si="27"/>
        <v>1</v>
      </c>
      <c r="R145" s="12">
        <f t="shared" si="28"/>
        <v>0</v>
      </c>
      <c r="S145" s="12">
        <f t="shared" si="29"/>
        <v>0</v>
      </c>
      <c r="T145" s="12">
        <f t="shared" si="30"/>
        <v>0</v>
      </c>
      <c r="U145" s="12">
        <f t="shared" si="31"/>
        <v>0</v>
      </c>
      <c r="V145" s="64">
        <f t="shared" si="32"/>
        <v>0</v>
      </c>
      <c r="W145" s="12">
        <f t="shared" si="33"/>
        <v>0</v>
      </c>
      <c r="X145" s="12">
        <f>IF(AND(W145=1,G145=0),1,0)</f>
        <v>0</v>
      </c>
      <c r="Y145" s="12">
        <f t="shared" si="34"/>
        <v>0</v>
      </c>
    </row>
    <row r="146" spans="2:25" ht="12.5" customHeight="1">
      <c r="B146" s="6" t="s">
        <v>9</v>
      </c>
      <c r="C146" s="6"/>
      <c r="D146" s="5">
        <v>0</v>
      </c>
      <c r="E146" s="5">
        <v>0</v>
      </c>
      <c r="F146" s="2">
        <v>0</v>
      </c>
      <c r="G146" s="2">
        <v>0</v>
      </c>
      <c r="H146" s="2">
        <v>0</v>
      </c>
      <c r="I146" s="5">
        <v>0</v>
      </c>
      <c r="K146" s="12">
        <f t="shared" si="24"/>
        <v>0</v>
      </c>
      <c r="L146" s="12">
        <f t="shared" si="24"/>
        <v>0</v>
      </c>
      <c r="M146" s="14">
        <f t="shared" si="25"/>
        <v>0</v>
      </c>
      <c r="N146" s="12">
        <f t="shared" si="35"/>
        <v>0</v>
      </c>
      <c r="O146" s="14">
        <f t="shared" si="26"/>
        <v>0</v>
      </c>
      <c r="P146" s="12">
        <f t="shared" si="35"/>
        <v>0</v>
      </c>
      <c r="Q146" s="12">
        <f t="shared" si="27"/>
        <v>1</v>
      </c>
      <c r="R146" s="12">
        <f t="shared" si="28"/>
        <v>0</v>
      </c>
      <c r="S146" s="12">
        <f t="shared" si="29"/>
        <v>0</v>
      </c>
      <c r="T146" s="12">
        <f t="shared" si="30"/>
        <v>0</v>
      </c>
      <c r="U146" s="12">
        <f t="shared" si="31"/>
        <v>0</v>
      </c>
      <c r="V146" s="64">
        <f t="shared" si="32"/>
        <v>0</v>
      </c>
      <c r="W146" s="12">
        <f t="shared" si="33"/>
        <v>0</v>
      </c>
      <c r="X146" s="12">
        <f>IF(AND(W146=1,G146=0),1,0)</f>
        <v>0</v>
      </c>
      <c r="Y146" s="12">
        <f t="shared" si="34"/>
        <v>0</v>
      </c>
    </row>
    <row r="147" spans="2:25" ht="12.5" customHeight="1">
      <c r="B147" s="6" t="s">
        <v>9</v>
      </c>
      <c r="C147" s="6"/>
      <c r="D147" s="5">
        <v>0</v>
      </c>
      <c r="E147" s="5">
        <v>0</v>
      </c>
      <c r="F147" s="2">
        <v>0</v>
      </c>
      <c r="G147" s="2">
        <v>0</v>
      </c>
      <c r="H147" s="2">
        <v>0</v>
      </c>
      <c r="I147" s="5">
        <v>0</v>
      </c>
      <c r="K147" s="12">
        <f t="shared" si="24"/>
        <v>0</v>
      </c>
      <c r="L147" s="12">
        <f t="shared" si="24"/>
        <v>0</v>
      </c>
      <c r="M147" s="14">
        <f t="shared" si="25"/>
        <v>0</v>
      </c>
      <c r="N147" s="12">
        <f t="shared" si="35"/>
        <v>0</v>
      </c>
      <c r="O147" s="14">
        <f t="shared" si="26"/>
        <v>0</v>
      </c>
      <c r="P147" s="12">
        <f t="shared" si="35"/>
        <v>0</v>
      </c>
      <c r="Q147" s="12">
        <f t="shared" si="27"/>
        <v>1</v>
      </c>
      <c r="R147" s="12">
        <f t="shared" si="28"/>
        <v>0</v>
      </c>
      <c r="S147" s="12">
        <f t="shared" si="29"/>
        <v>0</v>
      </c>
      <c r="T147" s="12">
        <f t="shared" si="30"/>
        <v>0</v>
      </c>
      <c r="U147" s="12">
        <f t="shared" si="31"/>
        <v>0</v>
      </c>
      <c r="V147" s="64">
        <f t="shared" si="32"/>
        <v>0</v>
      </c>
      <c r="W147" s="12">
        <f t="shared" si="33"/>
        <v>0</v>
      </c>
      <c r="X147" s="12">
        <f>IF(AND(W147=1,G147=0),1,0)</f>
        <v>0</v>
      </c>
      <c r="Y147" s="12">
        <f t="shared" si="34"/>
        <v>0</v>
      </c>
    </row>
    <row r="148" spans="2:25" ht="12.5" customHeight="1">
      <c r="B148" s="6" t="s">
        <v>9</v>
      </c>
      <c r="C148" s="6"/>
      <c r="D148" s="5">
        <v>0</v>
      </c>
      <c r="E148" s="5">
        <v>0</v>
      </c>
      <c r="F148" s="2">
        <v>0</v>
      </c>
      <c r="G148" s="2">
        <v>0</v>
      </c>
      <c r="H148" s="2">
        <v>0</v>
      </c>
      <c r="I148" s="5">
        <v>0</v>
      </c>
      <c r="K148" s="12">
        <f t="shared" si="24"/>
        <v>0</v>
      </c>
      <c r="L148" s="12">
        <f t="shared" si="24"/>
        <v>0</v>
      </c>
      <c r="M148" s="14">
        <f t="shared" si="25"/>
        <v>0</v>
      </c>
      <c r="N148" s="12">
        <f t="shared" si="35"/>
        <v>0</v>
      </c>
      <c r="O148" s="14">
        <f t="shared" si="26"/>
        <v>0</v>
      </c>
      <c r="P148" s="12">
        <f t="shared" si="35"/>
        <v>0</v>
      </c>
      <c r="Q148" s="12">
        <f t="shared" si="27"/>
        <v>1</v>
      </c>
      <c r="R148" s="12">
        <f t="shared" si="28"/>
        <v>0</v>
      </c>
      <c r="S148" s="12">
        <f t="shared" si="29"/>
        <v>0</v>
      </c>
      <c r="T148" s="12">
        <f t="shared" si="30"/>
        <v>0</v>
      </c>
      <c r="U148" s="12">
        <f t="shared" si="31"/>
        <v>0</v>
      </c>
      <c r="V148" s="64">
        <f t="shared" si="32"/>
        <v>0</v>
      </c>
      <c r="W148" s="12">
        <f t="shared" si="33"/>
        <v>0</v>
      </c>
      <c r="X148" s="12">
        <f>IF(AND(W148=1,G148=0),1,0)</f>
        <v>0</v>
      </c>
      <c r="Y148" s="12">
        <f t="shared" si="34"/>
        <v>0</v>
      </c>
    </row>
    <row r="149" spans="2:25" ht="12.5" customHeight="1">
      <c r="B149" s="6" t="s">
        <v>9</v>
      </c>
      <c r="C149" s="6"/>
      <c r="D149" s="5">
        <v>0</v>
      </c>
      <c r="E149" s="5">
        <v>0</v>
      </c>
      <c r="F149" s="2">
        <v>0</v>
      </c>
      <c r="G149" s="2">
        <v>0</v>
      </c>
      <c r="H149" s="2">
        <v>0</v>
      </c>
      <c r="I149" s="5">
        <v>0</v>
      </c>
      <c r="K149" s="12">
        <f t="shared" si="24"/>
        <v>0</v>
      </c>
      <c r="L149" s="12">
        <f t="shared" si="24"/>
        <v>0</v>
      </c>
      <c r="M149" s="14">
        <f t="shared" si="25"/>
        <v>0</v>
      </c>
      <c r="N149" s="12">
        <f t="shared" si="35"/>
        <v>0</v>
      </c>
      <c r="O149" s="14">
        <f t="shared" si="26"/>
        <v>0</v>
      </c>
      <c r="P149" s="12">
        <f t="shared" si="35"/>
        <v>0</v>
      </c>
      <c r="Q149" s="12">
        <f t="shared" si="27"/>
        <v>1</v>
      </c>
      <c r="R149" s="12">
        <f t="shared" si="28"/>
        <v>0</v>
      </c>
      <c r="S149" s="12">
        <f t="shared" si="29"/>
        <v>0</v>
      </c>
      <c r="T149" s="12">
        <f t="shared" si="30"/>
        <v>0</v>
      </c>
      <c r="U149" s="12">
        <f t="shared" si="31"/>
        <v>0</v>
      </c>
      <c r="V149" s="64">
        <f t="shared" si="32"/>
        <v>0</v>
      </c>
      <c r="W149" s="12">
        <f t="shared" si="33"/>
        <v>0</v>
      </c>
      <c r="X149" s="12">
        <f>IF(AND(W149=1,G149=0),1,0)</f>
        <v>0</v>
      </c>
      <c r="Y149" s="12">
        <f t="shared" si="34"/>
        <v>0</v>
      </c>
    </row>
    <row r="150" spans="2:25" ht="12.5" customHeight="1">
      <c r="B150" s="6" t="s">
        <v>9</v>
      </c>
      <c r="C150" s="6"/>
      <c r="D150" s="5">
        <v>0</v>
      </c>
      <c r="E150" s="5">
        <v>0</v>
      </c>
      <c r="F150" s="2">
        <v>0</v>
      </c>
      <c r="G150" s="2">
        <v>0</v>
      </c>
      <c r="H150" s="2">
        <v>0</v>
      </c>
      <c r="I150" s="5">
        <v>0</v>
      </c>
      <c r="J150" s="11">
        <v>22</v>
      </c>
      <c r="K150" s="12">
        <f t="shared" si="24"/>
        <v>0</v>
      </c>
      <c r="L150" s="12">
        <f t="shared" si="24"/>
        <v>0</v>
      </c>
      <c r="M150" s="14">
        <f t="shared" si="25"/>
        <v>0</v>
      </c>
      <c r="N150" s="12">
        <f t="shared" si="35"/>
        <v>0</v>
      </c>
      <c r="O150" s="14">
        <f t="shared" si="26"/>
        <v>0</v>
      </c>
      <c r="P150" s="12">
        <f t="shared" si="35"/>
        <v>0</v>
      </c>
      <c r="Q150" s="12">
        <f t="shared" si="27"/>
        <v>1</v>
      </c>
      <c r="R150" s="12">
        <f t="shared" si="28"/>
        <v>0</v>
      </c>
      <c r="S150" s="12">
        <f t="shared" si="29"/>
        <v>0</v>
      </c>
      <c r="T150" s="12">
        <f t="shared" si="30"/>
        <v>0</v>
      </c>
      <c r="U150" s="12">
        <f t="shared" si="31"/>
        <v>0</v>
      </c>
      <c r="V150" s="64">
        <f t="shared" si="32"/>
        <v>0</v>
      </c>
      <c r="W150" s="12">
        <f t="shared" si="33"/>
        <v>0</v>
      </c>
      <c r="X150" s="12">
        <f>IF(AND(W150=1,G150=0),1,0)</f>
        <v>0</v>
      </c>
      <c r="Y150" s="12">
        <f t="shared" si="34"/>
        <v>0</v>
      </c>
    </row>
    <row r="151" spans="2:25" ht="12.5" customHeight="1">
      <c r="B151" s="6" t="s">
        <v>9</v>
      </c>
      <c r="C151" s="6"/>
      <c r="D151" s="5">
        <v>0</v>
      </c>
      <c r="E151" s="5">
        <v>0</v>
      </c>
      <c r="F151" s="2">
        <v>0</v>
      </c>
      <c r="G151" s="2">
        <v>0</v>
      </c>
      <c r="H151" s="2">
        <v>0</v>
      </c>
      <c r="I151" s="5">
        <v>0</v>
      </c>
      <c r="K151" s="12">
        <f t="shared" si="24"/>
        <v>0</v>
      </c>
      <c r="L151" s="12">
        <f t="shared" si="24"/>
        <v>0</v>
      </c>
      <c r="M151" s="14">
        <f t="shared" si="25"/>
        <v>0</v>
      </c>
      <c r="N151" s="12">
        <f t="shared" si="35"/>
        <v>0</v>
      </c>
      <c r="O151" s="14">
        <f t="shared" si="26"/>
        <v>0</v>
      </c>
      <c r="P151" s="12">
        <f t="shared" si="35"/>
        <v>0</v>
      </c>
      <c r="Q151" s="12">
        <f t="shared" si="27"/>
        <v>1</v>
      </c>
      <c r="R151" s="12">
        <f t="shared" si="28"/>
        <v>0</v>
      </c>
      <c r="S151" s="12">
        <f t="shared" si="29"/>
        <v>0</v>
      </c>
      <c r="T151" s="12">
        <f t="shared" si="30"/>
        <v>0</v>
      </c>
      <c r="U151" s="12">
        <f t="shared" si="31"/>
        <v>0</v>
      </c>
      <c r="V151" s="64">
        <f t="shared" si="32"/>
        <v>0</v>
      </c>
      <c r="W151" s="12">
        <f t="shared" si="33"/>
        <v>0</v>
      </c>
      <c r="X151" s="12">
        <f>IF(AND(W151=1,G151=0),1,0)</f>
        <v>0</v>
      </c>
      <c r="Y151" s="12">
        <f t="shared" si="34"/>
        <v>0</v>
      </c>
    </row>
    <row r="152" spans="2:25" ht="12.5" customHeight="1">
      <c r="B152" s="6" t="s">
        <v>9</v>
      </c>
      <c r="C152" s="6"/>
      <c r="D152" s="5">
        <v>0</v>
      </c>
      <c r="E152" s="5">
        <v>0</v>
      </c>
      <c r="F152" s="2">
        <v>0</v>
      </c>
      <c r="G152" s="2">
        <v>0</v>
      </c>
      <c r="H152" s="2">
        <v>0</v>
      </c>
      <c r="I152" s="5">
        <v>0</v>
      </c>
      <c r="J152" s="11">
        <v>22</v>
      </c>
      <c r="K152" s="12">
        <f t="shared" si="24"/>
        <v>0</v>
      </c>
      <c r="L152" s="12">
        <f t="shared" si="24"/>
        <v>0</v>
      </c>
      <c r="M152" s="14">
        <f t="shared" si="25"/>
        <v>0</v>
      </c>
      <c r="N152" s="12">
        <f t="shared" si="35"/>
        <v>0</v>
      </c>
      <c r="O152" s="14">
        <f t="shared" si="26"/>
        <v>0</v>
      </c>
      <c r="P152" s="12">
        <f t="shared" si="35"/>
        <v>0</v>
      </c>
      <c r="Q152" s="12">
        <f t="shared" si="27"/>
        <v>1</v>
      </c>
      <c r="R152" s="12">
        <f t="shared" si="28"/>
        <v>0</v>
      </c>
      <c r="S152" s="12">
        <f t="shared" si="29"/>
        <v>0</v>
      </c>
      <c r="T152" s="12">
        <f t="shared" si="30"/>
        <v>0</v>
      </c>
      <c r="U152" s="12">
        <f t="shared" si="31"/>
        <v>0</v>
      </c>
      <c r="V152" s="64">
        <f t="shared" si="32"/>
        <v>0</v>
      </c>
      <c r="W152" s="12">
        <f t="shared" si="33"/>
        <v>0</v>
      </c>
      <c r="X152" s="12">
        <f>IF(AND(W152=1,G152=0),1,0)</f>
        <v>0</v>
      </c>
      <c r="Y152" s="12">
        <f t="shared" si="34"/>
        <v>0</v>
      </c>
    </row>
    <row r="153" spans="2:25" ht="12.5" customHeight="1">
      <c r="B153" s="6" t="s">
        <v>9</v>
      </c>
      <c r="C153" s="6"/>
      <c r="D153" s="5">
        <v>0</v>
      </c>
      <c r="E153" s="5">
        <v>0</v>
      </c>
      <c r="F153" s="2">
        <v>0</v>
      </c>
      <c r="G153" s="2">
        <v>0</v>
      </c>
      <c r="H153" s="2">
        <v>0</v>
      </c>
      <c r="I153" s="5">
        <v>0</v>
      </c>
      <c r="J153" s="11">
        <v>19</v>
      </c>
      <c r="K153" s="12">
        <f t="shared" si="24"/>
        <v>0</v>
      </c>
      <c r="L153" s="12">
        <f t="shared" si="24"/>
        <v>0</v>
      </c>
      <c r="M153" s="14">
        <f t="shared" si="25"/>
        <v>0</v>
      </c>
      <c r="N153" s="12">
        <f t="shared" si="35"/>
        <v>0</v>
      </c>
      <c r="O153" s="14">
        <f t="shared" si="26"/>
        <v>0</v>
      </c>
      <c r="P153" s="12">
        <f t="shared" si="35"/>
        <v>0</v>
      </c>
      <c r="Q153" s="12">
        <f t="shared" si="27"/>
        <v>1</v>
      </c>
      <c r="R153" s="12">
        <f t="shared" si="28"/>
        <v>0</v>
      </c>
      <c r="S153" s="12">
        <f t="shared" si="29"/>
        <v>0</v>
      </c>
      <c r="T153" s="12">
        <f t="shared" si="30"/>
        <v>0</v>
      </c>
      <c r="U153" s="12">
        <f t="shared" si="31"/>
        <v>0</v>
      </c>
      <c r="V153" s="64">
        <f t="shared" si="32"/>
        <v>0</v>
      </c>
      <c r="W153" s="12">
        <f t="shared" si="33"/>
        <v>0</v>
      </c>
      <c r="X153" s="12">
        <f>IF(AND(W153=1,G153=0),1,0)</f>
        <v>0</v>
      </c>
      <c r="Y153" s="12">
        <f t="shared" si="34"/>
        <v>0</v>
      </c>
    </row>
    <row r="154" spans="2:25" ht="12.5" customHeight="1">
      <c r="B154" s="6" t="s">
        <v>9</v>
      </c>
      <c r="C154" s="6"/>
      <c r="D154" s="5">
        <v>0</v>
      </c>
      <c r="E154" s="5">
        <v>0</v>
      </c>
      <c r="F154" s="2">
        <v>0</v>
      </c>
      <c r="G154" s="2">
        <v>0</v>
      </c>
      <c r="H154" s="2">
        <v>0</v>
      </c>
      <c r="I154" s="5">
        <v>0</v>
      </c>
      <c r="J154" s="11">
        <v>12</v>
      </c>
      <c r="K154" s="12">
        <f t="shared" si="24"/>
        <v>0</v>
      </c>
      <c r="L154" s="12">
        <f t="shared" si="24"/>
        <v>0</v>
      </c>
      <c r="M154" s="14">
        <f t="shared" si="25"/>
        <v>0</v>
      </c>
      <c r="N154" s="12">
        <f t="shared" si="35"/>
        <v>0</v>
      </c>
      <c r="O154" s="14">
        <f t="shared" si="26"/>
        <v>0</v>
      </c>
      <c r="P154" s="12">
        <f t="shared" si="35"/>
        <v>0</v>
      </c>
      <c r="Q154" s="12">
        <f t="shared" si="27"/>
        <v>1</v>
      </c>
      <c r="R154" s="12">
        <f t="shared" si="28"/>
        <v>0</v>
      </c>
      <c r="S154" s="12">
        <f t="shared" si="29"/>
        <v>0</v>
      </c>
      <c r="T154" s="12">
        <f t="shared" si="30"/>
        <v>0</v>
      </c>
      <c r="U154" s="12">
        <f t="shared" si="31"/>
        <v>0</v>
      </c>
      <c r="V154" s="64">
        <f t="shared" si="32"/>
        <v>0</v>
      </c>
      <c r="W154" s="12">
        <f t="shared" si="33"/>
        <v>0</v>
      </c>
      <c r="X154" s="12">
        <f>IF(AND(W154=1,G154=0),1,0)</f>
        <v>0</v>
      </c>
      <c r="Y154" s="12">
        <f t="shared" si="34"/>
        <v>0</v>
      </c>
    </row>
    <row r="155" spans="2:25" ht="12.5" customHeight="1">
      <c r="B155" s="6" t="s">
        <v>9</v>
      </c>
      <c r="C155" s="6"/>
      <c r="D155" s="5">
        <v>0</v>
      </c>
      <c r="E155" s="5">
        <v>0</v>
      </c>
      <c r="F155" s="2">
        <v>0</v>
      </c>
      <c r="G155" s="2">
        <v>0</v>
      </c>
      <c r="H155" s="2">
        <v>0</v>
      </c>
      <c r="I155" s="5">
        <v>0</v>
      </c>
      <c r="J155" s="11">
        <v>17</v>
      </c>
      <c r="K155" s="12">
        <f t="shared" si="24"/>
        <v>0</v>
      </c>
      <c r="L155" s="12">
        <f t="shared" si="24"/>
        <v>0</v>
      </c>
      <c r="M155" s="14">
        <f t="shared" si="25"/>
        <v>0</v>
      </c>
      <c r="N155" s="12">
        <f t="shared" si="35"/>
        <v>0</v>
      </c>
      <c r="O155" s="14">
        <f t="shared" si="26"/>
        <v>0</v>
      </c>
      <c r="P155" s="12">
        <f t="shared" si="35"/>
        <v>0</v>
      </c>
      <c r="Q155" s="12">
        <f t="shared" si="27"/>
        <v>1</v>
      </c>
      <c r="R155" s="12">
        <f t="shared" si="28"/>
        <v>0</v>
      </c>
      <c r="S155" s="12">
        <f t="shared" si="29"/>
        <v>0</v>
      </c>
      <c r="T155" s="12">
        <f t="shared" si="30"/>
        <v>0</v>
      </c>
      <c r="U155" s="12">
        <f t="shared" si="31"/>
        <v>0</v>
      </c>
      <c r="V155" s="64">
        <f t="shared" si="32"/>
        <v>0</v>
      </c>
      <c r="W155" s="12">
        <f t="shared" si="33"/>
        <v>0</v>
      </c>
      <c r="X155" s="12">
        <f>IF(AND(W155=1,G155=0),1,0)</f>
        <v>0</v>
      </c>
      <c r="Y155" s="12">
        <f t="shared" si="34"/>
        <v>0</v>
      </c>
    </row>
    <row r="156" spans="2:25" ht="12.5" customHeight="1">
      <c r="B156" s="6" t="s">
        <v>9</v>
      </c>
      <c r="C156" s="6"/>
      <c r="D156" s="5">
        <v>0</v>
      </c>
      <c r="E156" s="5">
        <v>0</v>
      </c>
      <c r="F156" s="2">
        <v>0</v>
      </c>
      <c r="G156" s="2">
        <v>0</v>
      </c>
      <c r="H156" s="2">
        <v>0</v>
      </c>
      <c r="I156" s="5">
        <v>0</v>
      </c>
      <c r="J156" s="11">
        <v>23</v>
      </c>
      <c r="K156" s="12">
        <f t="shared" si="24"/>
        <v>0</v>
      </c>
      <c r="L156" s="12">
        <f t="shared" si="24"/>
        <v>0</v>
      </c>
      <c r="M156" s="14">
        <f t="shared" si="25"/>
        <v>0</v>
      </c>
      <c r="N156" s="12">
        <f t="shared" si="35"/>
        <v>0</v>
      </c>
      <c r="O156" s="14">
        <f t="shared" si="26"/>
        <v>0</v>
      </c>
      <c r="P156" s="12">
        <f t="shared" si="35"/>
        <v>0</v>
      </c>
      <c r="Q156" s="12">
        <f t="shared" si="27"/>
        <v>1</v>
      </c>
      <c r="R156" s="12">
        <f t="shared" si="28"/>
        <v>0</v>
      </c>
      <c r="S156" s="12">
        <f t="shared" si="29"/>
        <v>0</v>
      </c>
      <c r="T156" s="12">
        <f t="shared" si="30"/>
        <v>0</v>
      </c>
      <c r="U156" s="12">
        <f t="shared" si="31"/>
        <v>0</v>
      </c>
      <c r="V156" s="64">
        <f t="shared" si="32"/>
        <v>0</v>
      </c>
      <c r="W156" s="12">
        <f t="shared" si="33"/>
        <v>0</v>
      </c>
      <c r="X156" s="12">
        <f>IF(AND(W156=1,G156=0),1,0)</f>
        <v>0</v>
      </c>
      <c r="Y156" s="12">
        <f t="shared" si="34"/>
        <v>0</v>
      </c>
    </row>
    <row r="157" spans="2:25" ht="12.5" customHeight="1">
      <c r="B157" s="6" t="s">
        <v>9</v>
      </c>
      <c r="C157" s="6"/>
      <c r="D157" s="5">
        <v>0</v>
      </c>
      <c r="E157" s="5">
        <v>0</v>
      </c>
      <c r="F157" s="2">
        <v>0</v>
      </c>
      <c r="G157" s="2">
        <v>0</v>
      </c>
      <c r="H157" s="2">
        <v>0</v>
      </c>
      <c r="I157" s="5">
        <v>0</v>
      </c>
      <c r="J157" s="11">
        <v>20</v>
      </c>
      <c r="K157" s="12">
        <f t="shared" si="24"/>
        <v>0</v>
      </c>
      <c r="L157" s="12">
        <f t="shared" si="24"/>
        <v>0</v>
      </c>
      <c r="M157" s="14">
        <f t="shared" si="25"/>
        <v>0</v>
      </c>
      <c r="N157" s="12">
        <f t="shared" si="35"/>
        <v>0</v>
      </c>
      <c r="O157" s="14">
        <f t="shared" si="26"/>
        <v>0</v>
      </c>
      <c r="P157" s="12">
        <f t="shared" si="35"/>
        <v>0</v>
      </c>
      <c r="Q157" s="12">
        <f t="shared" si="27"/>
        <v>1</v>
      </c>
      <c r="R157" s="12">
        <f t="shared" si="28"/>
        <v>0</v>
      </c>
      <c r="S157" s="12">
        <f t="shared" si="29"/>
        <v>0</v>
      </c>
      <c r="T157" s="12">
        <f t="shared" si="30"/>
        <v>0</v>
      </c>
      <c r="U157" s="12">
        <f t="shared" si="31"/>
        <v>0</v>
      </c>
      <c r="V157" s="64">
        <f t="shared" si="32"/>
        <v>0</v>
      </c>
      <c r="W157" s="12">
        <f t="shared" si="33"/>
        <v>0</v>
      </c>
      <c r="X157" s="12">
        <f>IF(AND(W157=1,G157=0),1,0)</f>
        <v>0</v>
      </c>
      <c r="Y157" s="12">
        <f t="shared" si="34"/>
        <v>0</v>
      </c>
    </row>
    <row r="158" spans="2:25" ht="12.5" customHeight="1">
      <c r="B158" s="6" t="s">
        <v>9</v>
      </c>
      <c r="C158" s="6"/>
      <c r="D158" s="5">
        <v>0</v>
      </c>
      <c r="E158" s="5">
        <v>0</v>
      </c>
      <c r="F158" s="2">
        <v>0</v>
      </c>
      <c r="G158" s="2">
        <v>0</v>
      </c>
      <c r="H158" s="2">
        <v>0</v>
      </c>
      <c r="I158" s="5">
        <v>0</v>
      </c>
      <c r="K158" s="12">
        <f t="shared" si="24"/>
        <v>0</v>
      </c>
      <c r="L158" s="12">
        <f t="shared" si="24"/>
        <v>0</v>
      </c>
      <c r="M158" s="14">
        <f t="shared" si="25"/>
        <v>0</v>
      </c>
      <c r="N158" s="12">
        <f t="shared" si="35"/>
        <v>0</v>
      </c>
      <c r="O158" s="14">
        <f t="shared" si="26"/>
        <v>0</v>
      </c>
      <c r="P158" s="12">
        <f t="shared" si="35"/>
        <v>0</v>
      </c>
      <c r="Q158" s="12">
        <f t="shared" si="27"/>
        <v>1</v>
      </c>
      <c r="R158" s="12">
        <f t="shared" si="28"/>
        <v>0</v>
      </c>
      <c r="S158" s="12">
        <f t="shared" si="29"/>
        <v>0</v>
      </c>
      <c r="T158" s="12">
        <f t="shared" si="30"/>
        <v>0</v>
      </c>
      <c r="U158" s="12">
        <f t="shared" si="31"/>
        <v>0</v>
      </c>
      <c r="V158" s="64">
        <f t="shared" si="32"/>
        <v>0</v>
      </c>
      <c r="W158" s="12">
        <f t="shared" si="33"/>
        <v>0</v>
      </c>
      <c r="X158" s="12">
        <f>IF(AND(W158=1,G158=0),1,0)</f>
        <v>0</v>
      </c>
      <c r="Y158" s="12">
        <f t="shared" si="34"/>
        <v>0</v>
      </c>
    </row>
    <row r="159" spans="2:25" ht="12.5" customHeight="1">
      <c r="B159" s="6" t="s">
        <v>9</v>
      </c>
      <c r="C159" s="6"/>
      <c r="D159" s="5">
        <v>0</v>
      </c>
      <c r="E159" s="5">
        <v>0</v>
      </c>
      <c r="F159" s="2">
        <v>0</v>
      </c>
      <c r="G159" s="2">
        <v>0</v>
      </c>
      <c r="H159" s="2">
        <v>0</v>
      </c>
      <c r="I159" s="5">
        <v>0</v>
      </c>
      <c r="J159" s="11">
        <v>11</v>
      </c>
      <c r="K159" s="12">
        <f t="shared" si="24"/>
        <v>0</v>
      </c>
      <c r="L159" s="12">
        <f t="shared" si="24"/>
        <v>0</v>
      </c>
      <c r="M159" s="14">
        <f t="shared" si="25"/>
        <v>0</v>
      </c>
      <c r="N159" s="12">
        <f t="shared" si="35"/>
        <v>0</v>
      </c>
      <c r="O159" s="14">
        <f t="shared" si="26"/>
        <v>0</v>
      </c>
      <c r="P159" s="12">
        <f t="shared" si="35"/>
        <v>0</v>
      </c>
      <c r="Q159" s="12">
        <f t="shared" si="27"/>
        <v>1</v>
      </c>
      <c r="R159" s="12">
        <f t="shared" si="28"/>
        <v>0</v>
      </c>
      <c r="S159" s="12">
        <f t="shared" si="29"/>
        <v>0</v>
      </c>
      <c r="T159" s="12">
        <f t="shared" si="30"/>
        <v>0</v>
      </c>
      <c r="U159" s="12">
        <f t="shared" si="31"/>
        <v>0</v>
      </c>
      <c r="V159" s="64">
        <f t="shared" si="32"/>
        <v>0</v>
      </c>
      <c r="W159" s="12">
        <f t="shared" si="33"/>
        <v>0</v>
      </c>
      <c r="X159" s="12">
        <f>IF(AND(W159=1,G159=0),1,0)</f>
        <v>0</v>
      </c>
      <c r="Y159" s="12">
        <f t="shared" si="34"/>
        <v>0</v>
      </c>
    </row>
    <row r="160" spans="2:25" ht="12.5" customHeight="1">
      <c r="B160" s="6" t="s">
        <v>9</v>
      </c>
      <c r="C160" s="6"/>
      <c r="D160" s="5">
        <v>0</v>
      </c>
      <c r="E160" s="5">
        <v>0</v>
      </c>
      <c r="F160" s="2">
        <v>0</v>
      </c>
      <c r="G160" s="2">
        <v>0</v>
      </c>
      <c r="H160" s="2">
        <v>0</v>
      </c>
      <c r="I160" s="5">
        <v>0</v>
      </c>
      <c r="J160" s="11">
        <v>21</v>
      </c>
      <c r="K160" s="12">
        <f t="shared" si="24"/>
        <v>0</v>
      </c>
      <c r="L160" s="12">
        <f t="shared" si="24"/>
        <v>0</v>
      </c>
      <c r="M160" s="14">
        <f t="shared" si="25"/>
        <v>0</v>
      </c>
      <c r="N160" s="12">
        <f t="shared" si="35"/>
        <v>0</v>
      </c>
      <c r="O160" s="14">
        <f t="shared" si="26"/>
        <v>0</v>
      </c>
      <c r="P160" s="12">
        <f t="shared" si="35"/>
        <v>0</v>
      </c>
      <c r="Q160" s="12">
        <f t="shared" si="27"/>
        <v>1</v>
      </c>
      <c r="R160" s="12">
        <f t="shared" si="28"/>
        <v>0</v>
      </c>
      <c r="S160" s="12">
        <f t="shared" si="29"/>
        <v>0</v>
      </c>
      <c r="T160" s="12">
        <f t="shared" si="30"/>
        <v>0</v>
      </c>
      <c r="U160" s="12">
        <f t="shared" si="31"/>
        <v>0</v>
      </c>
      <c r="V160" s="64">
        <f t="shared" si="32"/>
        <v>0</v>
      </c>
      <c r="W160" s="12">
        <f t="shared" si="33"/>
        <v>0</v>
      </c>
      <c r="X160" s="12">
        <f>IF(AND(W160=1,G160=0),1,0)</f>
        <v>0</v>
      </c>
      <c r="Y160" s="12">
        <f t="shared" si="34"/>
        <v>0</v>
      </c>
    </row>
    <row r="161" spans="2:25" ht="12.5" customHeight="1">
      <c r="B161" s="6" t="s">
        <v>9</v>
      </c>
      <c r="C161" s="6"/>
      <c r="D161" s="5">
        <v>0</v>
      </c>
      <c r="E161" s="5">
        <v>0</v>
      </c>
      <c r="F161" s="2">
        <v>0</v>
      </c>
      <c r="G161" s="2">
        <v>0</v>
      </c>
      <c r="H161" s="2">
        <v>0</v>
      </c>
      <c r="I161" s="5">
        <v>0</v>
      </c>
      <c r="J161" s="11">
        <v>21</v>
      </c>
      <c r="K161" s="12">
        <f t="shared" si="24"/>
        <v>0</v>
      </c>
      <c r="L161" s="12">
        <f t="shared" si="24"/>
        <v>0</v>
      </c>
      <c r="M161" s="14">
        <f t="shared" si="25"/>
        <v>0</v>
      </c>
      <c r="N161" s="12">
        <f t="shared" si="35"/>
        <v>0</v>
      </c>
      <c r="O161" s="14">
        <f t="shared" si="26"/>
        <v>0</v>
      </c>
      <c r="P161" s="12">
        <f t="shared" si="35"/>
        <v>0</v>
      </c>
      <c r="Q161" s="12">
        <f t="shared" si="27"/>
        <v>1</v>
      </c>
      <c r="R161" s="12">
        <f t="shared" si="28"/>
        <v>0</v>
      </c>
      <c r="S161" s="12">
        <f t="shared" si="29"/>
        <v>0</v>
      </c>
      <c r="T161" s="12">
        <f t="shared" si="30"/>
        <v>0</v>
      </c>
      <c r="U161" s="12">
        <f t="shared" si="31"/>
        <v>0</v>
      </c>
      <c r="V161" s="64">
        <f t="shared" si="32"/>
        <v>0</v>
      </c>
      <c r="W161" s="12">
        <f t="shared" si="33"/>
        <v>0</v>
      </c>
      <c r="X161" s="12">
        <f>IF(AND(W161=1,G161=0),1,0)</f>
        <v>0</v>
      </c>
      <c r="Y161" s="12">
        <f t="shared" si="34"/>
        <v>0</v>
      </c>
    </row>
    <row r="162" spans="2:25" ht="12.5" customHeight="1">
      <c r="B162" s="6" t="s">
        <v>9</v>
      </c>
      <c r="C162" s="6"/>
      <c r="D162" s="5">
        <v>0</v>
      </c>
      <c r="E162" s="5">
        <v>0</v>
      </c>
      <c r="F162" s="2">
        <v>0</v>
      </c>
      <c r="G162" s="2">
        <v>0</v>
      </c>
      <c r="H162" s="2">
        <v>0</v>
      </c>
      <c r="I162" s="5">
        <v>0</v>
      </c>
      <c r="J162" s="11">
        <v>25</v>
      </c>
      <c r="K162" s="12">
        <f t="shared" si="24"/>
        <v>0</v>
      </c>
      <c r="L162" s="12">
        <f t="shared" si="24"/>
        <v>0</v>
      </c>
      <c r="M162" s="14">
        <f t="shared" si="25"/>
        <v>0</v>
      </c>
      <c r="N162" s="12">
        <f t="shared" si="35"/>
        <v>0</v>
      </c>
      <c r="O162" s="14">
        <f t="shared" si="26"/>
        <v>0</v>
      </c>
      <c r="P162" s="12">
        <f t="shared" si="35"/>
        <v>0</v>
      </c>
      <c r="Q162" s="12">
        <f t="shared" si="27"/>
        <v>1</v>
      </c>
      <c r="R162" s="12">
        <f t="shared" si="28"/>
        <v>0</v>
      </c>
      <c r="S162" s="12">
        <f t="shared" si="29"/>
        <v>0</v>
      </c>
      <c r="T162" s="12">
        <f t="shared" si="30"/>
        <v>0</v>
      </c>
      <c r="U162" s="12">
        <f t="shared" si="31"/>
        <v>0</v>
      </c>
      <c r="V162" s="64">
        <f t="shared" si="32"/>
        <v>0</v>
      </c>
      <c r="W162" s="12">
        <f t="shared" si="33"/>
        <v>0</v>
      </c>
      <c r="X162" s="12">
        <f>IF(AND(W162=1,G162=0),1,0)</f>
        <v>0</v>
      </c>
      <c r="Y162" s="12">
        <f t="shared" si="34"/>
        <v>0</v>
      </c>
    </row>
    <row r="163" spans="2:25" ht="12.5" customHeight="1">
      <c r="B163" s="6" t="s">
        <v>9</v>
      </c>
      <c r="C163" s="6"/>
      <c r="D163" s="5">
        <v>0</v>
      </c>
      <c r="E163" s="5">
        <v>0</v>
      </c>
      <c r="F163" s="2">
        <v>0</v>
      </c>
      <c r="G163" s="2">
        <v>0</v>
      </c>
      <c r="H163" s="2">
        <v>0</v>
      </c>
      <c r="I163" s="5">
        <v>0</v>
      </c>
      <c r="J163" s="11">
        <v>11</v>
      </c>
      <c r="K163" s="12">
        <f t="shared" si="24"/>
        <v>0</v>
      </c>
      <c r="L163" s="12">
        <f t="shared" si="24"/>
        <v>0</v>
      </c>
      <c r="M163" s="14">
        <f t="shared" si="25"/>
        <v>0</v>
      </c>
      <c r="N163" s="12">
        <f t="shared" si="35"/>
        <v>0</v>
      </c>
      <c r="O163" s="14">
        <f t="shared" si="26"/>
        <v>0</v>
      </c>
      <c r="P163" s="12">
        <f t="shared" si="35"/>
        <v>0</v>
      </c>
      <c r="Q163" s="12">
        <f t="shared" si="27"/>
        <v>1</v>
      </c>
      <c r="R163" s="12">
        <f t="shared" si="28"/>
        <v>0</v>
      </c>
      <c r="S163" s="12">
        <f t="shared" si="29"/>
        <v>0</v>
      </c>
      <c r="T163" s="12">
        <f t="shared" si="30"/>
        <v>0</v>
      </c>
      <c r="U163" s="12">
        <f t="shared" si="31"/>
        <v>0</v>
      </c>
      <c r="V163" s="64">
        <f t="shared" si="32"/>
        <v>0</v>
      </c>
      <c r="W163" s="12">
        <f t="shared" si="33"/>
        <v>0</v>
      </c>
      <c r="X163" s="12">
        <f>IF(AND(W163=1,G163=0),1,0)</f>
        <v>0</v>
      </c>
      <c r="Y163" s="12">
        <f t="shared" si="34"/>
        <v>0</v>
      </c>
    </row>
    <row r="164" spans="2:25" ht="12.5" customHeight="1">
      <c r="B164" s="6" t="s">
        <v>9</v>
      </c>
      <c r="C164" s="6"/>
      <c r="D164" s="5">
        <v>0</v>
      </c>
      <c r="E164" s="5">
        <v>0</v>
      </c>
      <c r="F164" s="2">
        <v>0</v>
      </c>
      <c r="G164" s="2">
        <v>0</v>
      </c>
      <c r="H164" s="2">
        <v>0</v>
      </c>
      <c r="I164" s="5">
        <v>0</v>
      </c>
      <c r="J164" s="11">
        <v>13</v>
      </c>
      <c r="K164" s="12">
        <f t="shared" si="24"/>
        <v>0</v>
      </c>
      <c r="L164" s="12">
        <f t="shared" si="24"/>
        <v>0</v>
      </c>
      <c r="M164" s="14">
        <f t="shared" si="25"/>
        <v>0</v>
      </c>
      <c r="N164" s="12">
        <f t="shared" si="35"/>
        <v>0</v>
      </c>
      <c r="O164" s="14">
        <f t="shared" si="26"/>
        <v>0</v>
      </c>
      <c r="P164" s="12">
        <f t="shared" si="35"/>
        <v>0</v>
      </c>
      <c r="Q164" s="12">
        <f t="shared" si="27"/>
        <v>1</v>
      </c>
      <c r="R164" s="12">
        <f t="shared" si="28"/>
        <v>0</v>
      </c>
      <c r="S164" s="12">
        <f t="shared" si="29"/>
        <v>0</v>
      </c>
      <c r="T164" s="12">
        <f t="shared" si="30"/>
        <v>0</v>
      </c>
      <c r="U164" s="12">
        <f t="shared" si="31"/>
        <v>0</v>
      </c>
      <c r="V164" s="64">
        <f t="shared" si="32"/>
        <v>0</v>
      </c>
      <c r="W164" s="12">
        <f t="shared" si="33"/>
        <v>0</v>
      </c>
      <c r="X164" s="12">
        <f>IF(AND(W164=1,G164=0),1,0)</f>
        <v>0</v>
      </c>
      <c r="Y164" s="12">
        <f t="shared" si="34"/>
        <v>0</v>
      </c>
    </row>
    <row r="165" spans="2:25" ht="12.5" customHeight="1">
      <c r="B165" s="6" t="s">
        <v>9</v>
      </c>
      <c r="C165" s="6"/>
      <c r="D165" s="5">
        <v>0</v>
      </c>
      <c r="E165" s="5">
        <v>0</v>
      </c>
      <c r="F165" s="2">
        <v>0</v>
      </c>
      <c r="G165" s="2">
        <v>0</v>
      </c>
      <c r="H165" s="2">
        <v>0</v>
      </c>
      <c r="I165" s="5">
        <v>0</v>
      </c>
      <c r="K165" s="12">
        <f t="shared" si="24"/>
        <v>0</v>
      </c>
      <c r="L165" s="12">
        <f t="shared" si="24"/>
        <v>0</v>
      </c>
      <c r="M165" s="14">
        <f t="shared" si="25"/>
        <v>0</v>
      </c>
      <c r="N165" s="12">
        <f t="shared" si="35"/>
        <v>0</v>
      </c>
      <c r="O165" s="14">
        <f t="shared" si="26"/>
        <v>0</v>
      </c>
      <c r="P165" s="12">
        <f t="shared" si="35"/>
        <v>0</v>
      </c>
      <c r="Q165" s="12">
        <f t="shared" si="27"/>
        <v>1</v>
      </c>
      <c r="R165" s="12">
        <f t="shared" si="28"/>
        <v>0</v>
      </c>
      <c r="S165" s="12">
        <f t="shared" si="29"/>
        <v>0</v>
      </c>
      <c r="T165" s="12">
        <f t="shared" si="30"/>
        <v>0</v>
      </c>
      <c r="U165" s="12">
        <f t="shared" si="31"/>
        <v>0</v>
      </c>
      <c r="V165" s="64">
        <f t="shared" si="32"/>
        <v>0</v>
      </c>
      <c r="W165" s="12">
        <f t="shared" si="33"/>
        <v>0</v>
      </c>
      <c r="X165" s="12">
        <f>IF(AND(W165=1,G165=0),1,0)</f>
        <v>0</v>
      </c>
      <c r="Y165" s="12">
        <f t="shared" si="34"/>
        <v>0</v>
      </c>
    </row>
    <row r="166" spans="2:25" ht="12.5" customHeight="1">
      <c r="B166" s="6" t="s">
        <v>9</v>
      </c>
      <c r="C166" s="6"/>
      <c r="D166" s="5">
        <v>0</v>
      </c>
      <c r="E166" s="5">
        <v>0</v>
      </c>
      <c r="F166" s="2">
        <v>0</v>
      </c>
      <c r="G166" s="2">
        <v>0</v>
      </c>
      <c r="H166" s="2">
        <v>0</v>
      </c>
      <c r="I166" s="5">
        <v>0</v>
      </c>
      <c r="J166" s="11">
        <v>11</v>
      </c>
      <c r="K166" s="12">
        <f t="shared" si="24"/>
        <v>0</v>
      </c>
      <c r="L166" s="12">
        <f t="shared" si="24"/>
        <v>0</v>
      </c>
      <c r="M166" s="14">
        <f t="shared" si="25"/>
        <v>0</v>
      </c>
      <c r="N166" s="12">
        <f t="shared" si="35"/>
        <v>0</v>
      </c>
      <c r="O166" s="14">
        <f t="shared" si="26"/>
        <v>0</v>
      </c>
      <c r="P166" s="12">
        <f t="shared" si="35"/>
        <v>0</v>
      </c>
      <c r="Q166" s="12">
        <f t="shared" si="27"/>
        <v>1</v>
      </c>
      <c r="R166" s="12">
        <f t="shared" si="28"/>
        <v>0</v>
      </c>
      <c r="S166" s="12">
        <f t="shared" si="29"/>
        <v>0</v>
      </c>
      <c r="T166" s="12">
        <f t="shared" si="30"/>
        <v>0</v>
      </c>
      <c r="U166" s="12">
        <f t="shared" si="31"/>
        <v>0</v>
      </c>
      <c r="V166" s="64">
        <f t="shared" si="32"/>
        <v>0</v>
      </c>
      <c r="W166" s="12">
        <f t="shared" si="33"/>
        <v>0</v>
      </c>
      <c r="X166" s="12">
        <f>IF(AND(W166=1,G166=0),1,0)</f>
        <v>0</v>
      </c>
      <c r="Y166" s="12">
        <f t="shared" si="34"/>
        <v>0</v>
      </c>
    </row>
    <row r="167" spans="2:25" ht="12.5" customHeight="1">
      <c r="B167" s="6" t="s">
        <v>9</v>
      </c>
      <c r="C167" s="6"/>
      <c r="D167" s="5">
        <v>0</v>
      </c>
      <c r="E167" s="5">
        <v>0</v>
      </c>
      <c r="F167" s="2">
        <v>0</v>
      </c>
      <c r="G167" s="2">
        <v>0</v>
      </c>
      <c r="H167" s="2">
        <v>0</v>
      </c>
      <c r="I167" s="5">
        <v>0</v>
      </c>
      <c r="J167" s="11">
        <v>24</v>
      </c>
      <c r="K167" s="12">
        <f t="shared" si="24"/>
        <v>0</v>
      </c>
      <c r="L167" s="12">
        <f t="shared" si="24"/>
        <v>0</v>
      </c>
      <c r="M167" s="14">
        <f t="shared" si="25"/>
        <v>0</v>
      </c>
      <c r="N167" s="12">
        <f t="shared" si="35"/>
        <v>0</v>
      </c>
      <c r="O167" s="14">
        <f t="shared" si="26"/>
        <v>0</v>
      </c>
      <c r="P167" s="12">
        <f t="shared" si="35"/>
        <v>0</v>
      </c>
      <c r="Q167" s="12">
        <f t="shared" si="27"/>
        <v>1</v>
      </c>
      <c r="R167" s="12">
        <f t="shared" si="28"/>
        <v>0</v>
      </c>
      <c r="S167" s="12">
        <f t="shared" si="29"/>
        <v>0</v>
      </c>
      <c r="T167" s="12">
        <f t="shared" si="30"/>
        <v>0</v>
      </c>
      <c r="U167" s="12">
        <f t="shared" si="31"/>
        <v>0</v>
      </c>
      <c r="V167" s="64">
        <f t="shared" si="32"/>
        <v>0</v>
      </c>
      <c r="W167" s="12">
        <f t="shared" si="33"/>
        <v>0</v>
      </c>
      <c r="X167" s="12">
        <f>IF(AND(W167=1,G167=0),1,0)</f>
        <v>0</v>
      </c>
      <c r="Y167" s="12">
        <f t="shared" si="34"/>
        <v>0</v>
      </c>
    </row>
    <row r="168" spans="2:25" ht="12.5" customHeight="1">
      <c r="B168" s="6" t="s">
        <v>9</v>
      </c>
      <c r="C168" s="6"/>
      <c r="D168" s="5">
        <v>0</v>
      </c>
      <c r="E168" s="5">
        <v>0</v>
      </c>
      <c r="F168" s="2">
        <v>0</v>
      </c>
      <c r="G168" s="2">
        <v>0</v>
      </c>
      <c r="H168" s="2">
        <v>0</v>
      </c>
      <c r="I168" s="5">
        <v>0</v>
      </c>
      <c r="J168" s="11">
        <v>12</v>
      </c>
      <c r="K168" s="12">
        <f t="shared" si="24"/>
        <v>0</v>
      </c>
      <c r="L168" s="12">
        <f t="shared" si="24"/>
        <v>0</v>
      </c>
      <c r="M168" s="14">
        <f t="shared" si="25"/>
        <v>0</v>
      </c>
      <c r="N168" s="12">
        <f t="shared" si="35"/>
        <v>0</v>
      </c>
      <c r="O168" s="14">
        <f t="shared" si="26"/>
        <v>0</v>
      </c>
      <c r="P168" s="12">
        <f t="shared" si="35"/>
        <v>0</v>
      </c>
      <c r="Q168" s="12">
        <f t="shared" si="27"/>
        <v>1</v>
      </c>
      <c r="R168" s="12">
        <f t="shared" si="28"/>
        <v>0</v>
      </c>
      <c r="S168" s="12">
        <f t="shared" si="29"/>
        <v>0</v>
      </c>
      <c r="T168" s="12">
        <f t="shared" si="30"/>
        <v>0</v>
      </c>
      <c r="U168" s="12">
        <f t="shared" si="31"/>
        <v>0</v>
      </c>
      <c r="V168" s="64">
        <f t="shared" si="32"/>
        <v>0</v>
      </c>
      <c r="W168" s="12">
        <f t="shared" si="33"/>
        <v>0</v>
      </c>
      <c r="X168" s="12">
        <f>IF(AND(W168=1,G168=0),1,0)</f>
        <v>0</v>
      </c>
      <c r="Y168" s="12">
        <f t="shared" si="34"/>
        <v>0</v>
      </c>
    </row>
    <row r="169" spans="2:25" ht="12.5" customHeight="1">
      <c r="B169" s="6" t="s">
        <v>9</v>
      </c>
      <c r="C169" s="6"/>
      <c r="D169" s="5">
        <v>0</v>
      </c>
      <c r="E169" s="5">
        <v>0</v>
      </c>
      <c r="F169" s="2">
        <v>0</v>
      </c>
      <c r="G169" s="2">
        <v>0</v>
      </c>
      <c r="H169" s="2">
        <v>0</v>
      </c>
      <c r="I169" s="5">
        <v>0</v>
      </c>
      <c r="J169" s="11">
        <v>18</v>
      </c>
      <c r="K169" s="12">
        <f t="shared" si="24"/>
        <v>0</v>
      </c>
      <c r="L169" s="12">
        <f t="shared" si="24"/>
        <v>0</v>
      </c>
      <c r="M169" s="14">
        <f t="shared" si="25"/>
        <v>0</v>
      </c>
      <c r="N169" s="12">
        <f t="shared" si="35"/>
        <v>0</v>
      </c>
      <c r="O169" s="14">
        <f t="shared" si="26"/>
        <v>0</v>
      </c>
      <c r="P169" s="12">
        <f t="shared" si="35"/>
        <v>0</v>
      </c>
      <c r="Q169" s="12">
        <f t="shared" si="27"/>
        <v>1</v>
      </c>
      <c r="R169" s="12">
        <f t="shared" si="28"/>
        <v>0</v>
      </c>
      <c r="S169" s="12">
        <f t="shared" si="29"/>
        <v>0</v>
      </c>
      <c r="T169" s="12">
        <f t="shared" si="30"/>
        <v>0</v>
      </c>
      <c r="U169" s="12">
        <f t="shared" si="31"/>
        <v>0</v>
      </c>
      <c r="V169" s="64">
        <f t="shared" si="32"/>
        <v>0</v>
      </c>
      <c r="W169" s="12">
        <f t="shared" si="33"/>
        <v>0</v>
      </c>
      <c r="X169" s="12">
        <f>IF(AND(W169=1,G169=0),1,0)</f>
        <v>0</v>
      </c>
      <c r="Y169" s="12">
        <f t="shared" si="34"/>
        <v>0</v>
      </c>
    </row>
    <row r="170" spans="2:25" ht="12.5" customHeight="1">
      <c r="B170" s="6" t="s">
        <v>9</v>
      </c>
      <c r="C170" s="6"/>
      <c r="D170" s="5">
        <v>0</v>
      </c>
      <c r="E170" s="5">
        <v>0</v>
      </c>
      <c r="F170" s="2">
        <v>0</v>
      </c>
      <c r="G170" s="2">
        <v>0</v>
      </c>
      <c r="H170" s="2">
        <v>0</v>
      </c>
      <c r="I170" s="5">
        <v>0</v>
      </c>
      <c r="J170" s="11">
        <v>10</v>
      </c>
      <c r="K170" s="12">
        <f t="shared" si="24"/>
        <v>0</v>
      </c>
      <c r="L170" s="12">
        <f t="shared" si="24"/>
        <v>0</v>
      </c>
      <c r="M170" s="14">
        <f t="shared" si="25"/>
        <v>0</v>
      </c>
      <c r="N170" s="12">
        <f t="shared" si="35"/>
        <v>0</v>
      </c>
      <c r="O170" s="14">
        <f t="shared" si="26"/>
        <v>0</v>
      </c>
      <c r="P170" s="12">
        <f t="shared" si="35"/>
        <v>0</v>
      </c>
      <c r="Q170" s="12">
        <f t="shared" si="27"/>
        <v>1</v>
      </c>
      <c r="R170" s="12">
        <f t="shared" si="28"/>
        <v>0</v>
      </c>
      <c r="S170" s="12">
        <f t="shared" si="29"/>
        <v>0</v>
      </c>
      <c r="T170" s="12">
        <f t="shared" si="30"/>
        <v>0</v>
      </c>
      <c r="U170" s="12">
        <f t="shared" si="31"/>
        <v>0</v>
      </c>
      <c r="V170" s="64">
        <f t="shared" si="32"/>
        <v>0</v>
      </c>
      <c r="W170" s="12">
        <f t="shared" si="33"/>
        <v>0</v>
      </c>
      <c r="X170" s="12">
        <f>IF(AND(W170=1,G170=0),1,0)</f>
        <v>0</v>
      </c>
      <c r="Y170" s="12">
        <f t="shared" si="34"/>
        <v>0</v>
      </c>
    </row>
    <row r="171" spans="2:25" ht="12.5" customHeight="1">
      <c r="B171" s="6" t="s">
        <v>9</v>
      </c>
      <c r="C171" s="6"/>
      <c r="D171" s="5">
        <v>0</v>
      </c>
      <c r="E171" s="5">
        <v>0</v>
      </c>
      <c r="F171" s="2">
        <v>0</v>
      </c>
      <c r="G171" s="2">
        <v>0</v>
      </c>
      <c r="H171" s="2">
        <v>0</v>
      </c>
      <c r="I171" s="5">
        <v>0</v>
      </c>
      <c r="J171" s="11">
        <v>15</v>
      </c>
      <c r="K171" s="12">
        <f t="shared" si="24"/>
        <v>0</v>
      </c>
      <c r="L171" s="12">
        <f t="shared" si="24"/>
        <v>0</v>
      </c>
      <c r="M171" s="14">
        <f t="shared" si="25"/>
        <v>0</v>
      </c>
      <c r="N171" s="12">
        <f t="shared" si="35"/>
        <v>0</v>
      </c>
      <c r="O171" s="14">
        <f t="shared" si="26"/>
        <v>0</v>
      </c>
      <c r="P171" s="12">
        <f t="shared" si="35"/>
        <v>0</v>
      </c>
      <c r="Q171" s="12">
        <f t="shared" si="27"/>
        <v>1</v>
      </c>
      <c r="R171" s="12">
        <f t="shared" si="28"/>
        <v>0</v>
      </c>
      <c r="S171" s="12">
        <f t="shared" si="29"/>
        <v>0</v>
      </c>
      <c r="T171" s="12">
        <f t="shared" si="30"/>
        <v>0</v>
      </c>
      <c r="U171" s="12">
        <f t="shared" si="31"/>
        <v>0</v>
      </c>
      <c r="V171" s="64">
        <f t="shared" si="32"/>
        <v>0</v>
      </c>
      <c r="W171" s="12">
        <f t="shared" si="33"/>
        <v>0</v>
      </c>
      <c r="X171" s="12">
        <f>IF(AND(W171=1,G171=0),1,0)</f>
        <v>0</v>
      </c>
      <c r="Y171" s="12">
        <f t="shared" si="34"/>
        <v>0</v>
      </c>
    </row>
    <row r="172" spans="2:25" ht="12.5" customHeight="1">
      <c r="B172" s="6" t="s">
        <v>9</v>
      </c>
      <c r="C172" s="6"/>
      <c r="D172" s="5">
        <v>0</v>
      </c>
      <c r="E172" s="5">
        <v>0</v>
      </c>
      <c r="F172" s="2">
        <v>0</v>
      </c>
      <c r="G172" s="2">
        <v>0</v>
      </c>
      <c r="H172" s="2">
        <v>0</v>
      </c>
      <c r="I172" s="5">
        <v>0</v>
      </c>
      <c r="K172" s="12">
        <f t="shared" si="24"/>
        <v>0</v>
      </c>
      <c r="L172" s="12">
        <f t="shared" si="24"/>
        <v>0</v>
      </c>
      <c r="M172" s="14">
        <f t="shared" si="25"/>
        <v>0</v>
      </c>
      <c r="N172" s="12">
        <f t="shared" si="35"/>
        <v>0</v>
      </c>
      <c r="O172" s="14">
        <f t="shared" si="26"/>
        <v>0</v>
      </c>
      <c r="P172" s="12">
        <f t="shared" si="35"/>
        <v>0</v>
      </c>
      <c r="Q172" s="12">
        <f t="shared" si="27"/>
        <v>1</v>
      </c>
      <c r="R172" s="12">
        <f t="shared" si="28"/>
        <v>0</v>
      </c>
      <c r="S172" s="12">
        <f t="shared" si="29"/>
        <v>0</v>
      </c>
      <c r="T172" s="12">
        <f t="shared" si="30"/>
        <v>0</v>
      </c>
      <c r="U172" s="12">
        <f t="shared" si="31"/>
        <v>0</v>
      </c>
      <c r="V172" s="64">
        <f t="shared" si="32"/>
        <v>0</v>
      </c>
      <c r="W172" s="12">
        <f t="shared" si="33"/>
        <v>0</v>
      </c>
      <c r="X172" s="12">
        <f>IF(AND(W172=1,G172=0),1,0)</f>
        <v>0</v>
      </c>
      <c r="Y172" s="12">
        <f t="shared" si="34"/>
        <v>0</v>
      </c>
    </row>
    <row r="173" spans="2:25" ht="12.5" customHeight="1">
      <c r="B173" s="6" t="s">
        <v>9</v>
      </c>
      <c r="C173" s="6"/>
      <c r="D173" s="5">
        <v>0</v>
      </c>
      <c r="E173" s="5">
        <v>0</v>
      </c>
      <c r="F173" s="2">
        <v>0</v>
      </c>
      <c r="G173" s="2">
        <v>0</v>
      </c>
      <c r="H173" s="2">
        <v>0</v>
      </c>
      <c r="I173" s="5">
        <v>0</v>
      </c>
      <c r="J173" s="11">
        <v>14</v>
      </c>
      <c r="K173" s="12">
        <f t="shared" si="24"/>
        <v>0</v>
      </c>
      <c r="L173" s="12">
        <f t="shared" si="24"/>
        <v>0</v>
      </c>
      <c r="M173" s="14">
        <f t="shared" si="25"/>
        <v>0</v>
      </c>
      <c r="N173" s="12">
        <f t="shared" si="35"/>
        <v>0</v>
      </c>
      <c r="O173" s="14">
        <f t="shared" si="26"/>
        <v>0</v>
      </c>
      <c r="P173" s="12">
        <f t="shared" si="35"/>
        <v>0</v>
      </c>
      <c r="Q173" s="12">
        <f t="shared" si="27"/>
        <v>1</v>
      </c>
      <c r="R173" s="12">
        <f t="shared" si="28"/>
        <v>0</v>
      </c>
      <c r="S173" s="12">
        <f t="shared" si="29"/>
        <v>0</v>
      </c>
      <c r="T173" s="12">
        <f t="shared" si="30"/>
        <v>0</v>
      </c>
      <c r="U173" s="12">
        <f t="shared" si="31"/>
        <v>0</v>
      </c>
      <c r="V173" s="64">
        <f t="shared" si="32"/>
        <v>0</v>
      </c>
      <c r="W173" s="12">
        <f t="shared" si="33"/>
        <v>0</v>
      </c>
      <c r="X173" s="12">
        <f>IF(AND(W173=1,G173=0),1,0)</f>
        <v>0</v>
      </c>
      <c r="Y173" s="12">
        <f t="shared" si="34"/>
        <v>0</v>
      </c>
    </row>
    <row r="174" spans="2:25" ht="12.5" customHeight="1">
      <c r="B174" s="6" t="s">
        <v>9</v>
      </c>
      <c r="C174" s="6"/>
      <c r="D174" s="5">
        <v>0</v>
      </c>
      <c r="E174" s="5">
        <v>0</v>
      </c>
      <c r="F174" s="2">
        <v>0</v>
      </c>
      <c r="G174" s="2">
        <v>0</v>
      </c>
      <c r="H174" s="2">
        <v>0</v>
      </c>
      <c r="I174" s="5">
        <v>0</v>
      </c>
      <c r="J174" s="11">
        <v>22</v>
      </c>
      <c r="K174" s="12">
        <f t="shared" si="24"/>
        <v>0</v>
      </c>
      <c r="L174" s="12">
        <f t="shared" si="24"/>
        <v>0</v>
      </c>
      <c r="M174" s="14">
        <f t="shared" si="25"/>
        <v>0</v>
      </c>
      <c r="N174" s="12">
        <f t="shared" si="35"/>
        <v>0</v>
      </c>
      <c r="O174" s="14">
        <f t="shared" si="26"/>
        <v>0</v>
      </c>
      <c r="P174" s="12">
        <f t="shared" si="35"/>
        <v>0</v>
      </c>
      <c r="Q174" s="12">
        <f t="shared" si="27"/>
        <v>1</v>
      </c>
      <c r="R174" s="12">
        <f t="shared" si="28"/>
        <v>0</v>
      </c>
      <c r="S174" s="12">
        <f t="shared" si="29"/>
        <v>0</v>
      </c>
      <c r="T174" s="12">
        <f t="shared" si="30"/>
        <v>0</v>
      </c>
      <c r="U174" s="12">
        <f t="shared" si="31"/>
        <v>0</v>
      </c>
      <c r="V174" s="64">
        <f t="shared" si="32"/>
        <v>0</v>
      </c>
      <c r="W174" s="12">
        <f t="shared" si="33"/>
        <v>0</v>
      </c>
      <c r="X174" s="12">
        <f>IF(AND(W174=1,G174=0),1,0)</f>
        <v>0</v>
      </c>
      <c r="Y174" s="12">
        <f t="shared" si="34"/>
        <v>0</v>
      </c>
    </row>
    <row r="175" spans="2:25" ht="12.5" customHeight="1">
      <c r="B175" s="6" t="s">
        <v>9</v>
      </c>
      <c r="C175" s="6"/>
      <c r="D175" s="5">
        <v>0</v>
      </c>
      <c r="E175" s="5">
        <v>0</v>
      </c>
      <c r="F175" s="2">
        <v>0</v>
      </c>
      <c r="G175" s="2">
        <v>0</v>
      </c>
      <c r="H175" s="2">
        <v>0</v>
      </c>
      <c r="I175" s="5">
        <v>0</v>
      </c>
      <c r="J175" s="11">
        <v>12</v>
      </c>
      <c r="K175" s="12">
        <f t="shared" si="24"/>
        <v>0</v>
      </c>
      <c r="L175" s="12">
        <f t="shared" si="24"/>
        <v>0</v>
      </c>
      <c r="M175" s="14">
        <f t="shared" si="25"/>
        <v>0</v>
      </c>
      <c r="N175" s="12">
        <f t="shared" si="35"/>
        <v>0</v>
      </c>
      <c r="O175" s="14">
        <f t="shared" si="26"/>
        <v>0</v>
      </c>
      <c r="P175" s="12">
        <f t="shared" si="35"/>
        <v>0</v>
      </c>
      <c r="Q175" s="12">
        <f t="shared" si="27"/>
        <v>1</v>
      </c>
      <c r="R175" s="12">
        <f t="shared" si="28"/>
        <v>0</v>
      </c>
      <c r="S175" s="12">
        <f t="shared" si="29"/>
        <v>0</v>
      </c>
      <c r="T175" s="12">
        <f t="shared" si="30"/>
        <v>0</v>
      </c>
      <c r="U175" s="12">
        <f t="shared" si="31"/>
        <v>0</v>
      </c>
      <c r="V175" s="64">
        <f t="shared" si="32"/>
        <v>0</v>
      </c>
      <c r="W175" s="12">
        <f t="shared" si="33"/>
        <v>0</v>
      </c>
      <c r="X175" s="12">
        <f>IF(AND(W175=1,G175=0),1,0)</f>
        <v>0</v>
      </c>
      <c r="Y175" s="12">
        <f t="shared" si="34"/>
        <v>0</v>
      </c>
    </row>
    <row r="176" spans="2:25" ht="12.5" customHeight="1">
      <c r="B176" s="6" t="s">
        <v>9</v>
      </c>
      <c r="C176" s="6"/>
      <c r="D176" s="5">
        <v>0</v>
      </c>
      <c r="E176" s="5">
        <v>0</v>
      </c>
      <c r="F176" s="2">
        <v>0</v>
      </c>
      <c r="G176" s="2">
        <v>0</v>
      </c>
      <c r="H176" s="2">
        <v>0</v>
      </c>
      <c r="I176" s="5">
        <v>0</v>
      </c>
      <c r="J176" s="11">
        <v>14</v>
      </c>
      <c r="K176" s="12">
        <f t="shared" si="24"/>
        <v>0</v>
      </c>
      <c r="L176" s="12">
        <f t="shared" si="24"/>
        <v>0</v>
      </c>
      <c r="M176" s="14">
        <f t="shared" si="25"/>
        <v>0</v>
      </c>
      <c r="N176" s="12">
        <f t="shared" si="35"/>
        <v>0</v>
      </c>
      <c r="O176" s="14">
        <f t="shared" si="26"/>
        <v>0</v>
      </c>
      <c r="P176" s="12">
        <f t="shared" si="35"/>
        <v>0</v>
      </c>
      <c r="Q176" s="12">
        <f t="shared" si="27"/>
        <v>1</v>
      </c>
      <c r="R176" s="12">
        <f t="shared" si="28"/>
        <v>0</v>
      </c>
      <c r="S176" s="12">
        <f t="shared" si="29"/>
        <v>0</v>
      </c>
      <c r="T176" s="12">
        <f t="shared" si="30"/>
        <v>0</v>
      </c>
      <c r="U176" s="12">
        <f t="shared" si="31"/>
        <v>0</v>
      </c>
      <c r="V176" s="64">
        <f t="shared" si="32"/>
        <v>0</v>
      </c>
      <c r="W176" s="12">
        <f t="shared" si="33"/>
        <v>0</v>
      </c>
      <c r="X176" s="12">
        <f>IF(AND(W176=1,G176=0),1,0)</f>
        <v>0</v>
      </c>
      <c r="Y176" s="12">
        <f t="shared" si="34"/>
        <v>0</v>
      </c>
    </row>
    <row r="177" spans="2:25" ht="12.5" customHeight="1">
      <c r="B177" s="6" t="s">
        <v>9</v>
      </c>
      <c r="C177" s="6"/>
      <c r="D177" s="5">
        <v>0</v>
      </c>
      <c r="E177" s="5">
        <v>0</v>
      </c>
      <c r="F177" s="2">
        <v>0</v>
      </c>
      <c r="G177" s="2">
        <v>0</v>
      </c>
      <c r="H177" s="2">
        <v>0</v>
      </c>
      <c r="I177" s="5">
        <v>0</v>
      </c>
      <c r="J177" s="11">
        <v>10</v>
      </c>
      <c r="K177" s="12">
        <f t="shared" si="24"/>
        <v>0</v>
      </c>
      <c r="L177" s="12">
        <f t="shared" si="24"/>
        <v>0</v>
      </c>
      <c r="M177" s="14">
        <f t="shared" si="25"/>
        <v>0</v>
      </c>
      <c r="N177" s="12">
        <f t="shared" si="35"/>
        <v>0</v>
      </c>
      <c r="O177" s="14">
        <f t="shared" si="26"/>
        <v>0</v>
      </c>
      <c r="P177" s="12">
        <f t="shared" si="35"/>
        <v>0</v>
      </c>
      <c r="Q177" s="12">
        <f t="shared" si="27"/>
        <v>1</v>
      </c>
      <c r="R177" s="12">
        <f t="shared" si="28"/>
        <v>0</v>
      </c>
      <c r="S177" s="12">
        <f t="shared" si="29"/>
        <v>0</v>
      </c>
      <c r="T177" s="12">
        <f t="shared" si="30"/>
        <v>0</v>
      </c>
      <c r="U177" s="12">
        <f t="shared" si="31"/>
        <v>0</v>
      </c>
      <c r="V177" s="64">
        <f t="shared" si="32"/>
        <v>0</v>
      </c>
      <c r="W177" s="12">
        <f t="shared" si="33"/>
        <v>0</v>
      </c>
      <c r="X177" s="12">
        <f>IF(AND(W177=1,G177=0),1,0)</f>
        <v>0</v>
      </c>
      <c r="Y177" s="12">
        <f t="shared" si="34"/>
        <v>0</v>
      </c>
    </row>
    <row r="178" spans="2:25" ht="12.5" customHeight="1">
      <c r="B178" s="6" t="s">
        <v>9</v>
      </c>
      <c r="C178" s="6"/>
      <c r="D178" s="5">
        <v>0</v>
      </c>
      <c r="E178" s="5">
        <v>0</v>
      </c>
      <c r="F178" s="2">
        <v>0</v>
      </c>
      <c r="G178" s="2">
        <v>0</v>
      </c>
      <c r="H178" s="2">
        <v>0</v>
      </c>
      <c r="I178" s="5">
        <v>0</v>
      </c>
      <c r="J178" s="11">
        <v>60</v>
      </c>
      <c r="K178" s="12">
        <f t="shared" si="24"/>
        <v>0</v>
      </c>
      <c r="L178" s="12">
        <f t="shared" si="24"/>
        <v>0</v>
      </c>
      <c r="M178" s="14">
        <f t="shared" si="25"/>
        <v>0</v>
      </c>
      <c r="N178" s="12">
        <f t="shared" si="35"/>
        <v>0</v>
      </c>
      <c r="O178" s="14">
        <f t="shared" si="26"/>
        <v>0</v>
      </c>
      <c r="P178" s="12">
        <f t="shared" si="35"/>
        <v>0</v>
      </c>
      <c r="Q178" s="12">
        <f t="shared" si="27"/>
        <v>1</v>
      </c>
      <c r="R178" s="12">
        <f t="shared" si="28"/>
        <v>0</v>
      </c>
      <c r="S178" s="12">
        <f t="shared" si="29"/>
        <v>0</v>
      </c>
      <c r="T178" s="12">
        <f t="shared" si="30"/>
        <v>0</v>
      </c>
      <c r="U178" s="12">
        <f t="shared" si="31"/>
        <v>0</v>
      </c>
      <c r="V178" s="64">
        <f t="shared" si="32"/>
        <v>0</v>
      </c>
      <c r="W178" s="12">
        <f t="shared" si="33"/>
        <v>0</v>
      </c>
      <c r="X178" s="12">
        <f>IF(AND(W178=1,G178=0),1,0)</f>
        <v>0</v>
      </c>
      <c r="Y178" s="12">
        <f t="shared" si="34"/>
        <v>0</v>
      </c>
    </row>
    <row r="179" spans="2:25" ht="12.5" customHeight="1">
      <c r="B179" s="6" t="s">
        <v>9</v>
      </c>
      <c r="C179" s="6"/>
      <c r="D179" s="5">
        <v>0</v>
      </c>
      <c r="E179" s="5">
        <v>0</v>
      </c>
      <c r="F179" s="2">
        <v>0</v>
      </c>
      <c r="G179" s="2">
        <v>0</v>
      </c>
      <c r="H179" s="2">
        <v>0</v>
      </c>
      <c r="I179" s="5">
        <v>0</v>
      </c>
      <c r="J179" s="11">
        <v>9</v>
      </c>
      <c r="K179" s="12">
        <f t="shared" si="24"/>
        <v>0</v>
      </c>
      <c r="L179" s="12">
        <f t="shared" si="24"/>
        <v>0</v>
      </c>
      <c r="M179" s="14">
        <f t="shared" si="25"/>
        <v>0</v>
      </c>
      <c r="N179" s="12">
        <f t="shared" si="35"/>
        <v>0</v>
      </c>
      <c r="O179" s="14">
        <f t="shared" si="26"/>
        <v>0</v>
      </c>
      <c r="P179" s="12">
        <f t="shared" si="35"/>
        <v>0</v>
      </c>
      <c r="Q179" s="12">
        <f t="shared" si="27"/>
        <v>1</v>
      </c>
      <c r="R179" s="12">
        <f t="shared" si="28"/>
        <v>0</v>
      </c>
      <c r="S179" s="12">
        <f t="shared" si="29"/>
        <v>0</v>
      </c>
      <c r="T179" s="12">
        <f t="shared" si="30"/>
        <v>0</v>
      </c>
      <c r="U179" s="12">
        <f t="shared" si="31"/>
        <v>0</v>
      </c>
      <c r="V179" s="64">
        <f t="shared" si="32"/>
        <v>0</v>
      </c>
      <c r="W179" s="12">
        <f t="shared" si="33"/>
        <v>0</v>
      </c>
      <c r="X179" s="12">
        <f>IF(AND(W179=1,G179=0),1,0)</f>
        <v>0</v>
      </c>
      <c r="Y179" s="12">
        <f t="shared" si="34"/>
        <v>0</v>
      </c>
    </row>
    <row r="180" spans="2:25" ht="12.5" customHeight="1">
      <c r="B180" s="6" t="s">
        <v>9</v>
      </c>
      <c r="C180" s="6"/>
      <c r="D180" s="5">
        <v>0</v>
      </c>
      <c r="E180" s="5">
        <v>0</v>
      </c>
      <c r="F180" s="2">
        <v>0</v>
      </c>
      <c r="G180" s="2">
        <v>0</v>
      </c>
      <c r="H180" s="2">
        <v>0</v>
      </c>
      <c r="I180" s="5">
        <v>0</v>
      </c>
      <c r="J180" s="11">
        <v>9</v>
      </c>
      <c r="K180" s="12">
        <f t="shared" si="24"/>
        <v>0</v>
      </c>
      <c r="L180" s="12">
        <f t="shared" si="24"/>
        <v>0</v>
      </c>
      <c r="M180" s="14">
        <f t="shared" si="25"/>
        <v>0</v>
      </c>
      <c r="N180" s="12">
        <f t="shared" si="35"/>
        <v>0</v>
      </c>
      <c r="O180" s="14">
        <f t="shared" si="26"/>
        <v>0</v>
      </c>
      <c r="P180" s="12">
        <f t="shared" si="35"/>
        <v>0</v>
      </c>
      <c r="Q180" s="12">
        <f t="shared" si="27"/>
        <v>1</v>
      </c>
      <c r="R180" s="12">
        <f t="shared" si="28"/>
        <v>0</v>
      </c>
      <c r="S180" s="12">
        <f t="shared" si="29"/>
        <v>0</v>
      </c>
      <c r="T180" s="12">
        <f t="shared" si="30"/>
        <v>0</v>
      </c>
      <c r="U180" s="12">
        <f t="shared" si="31"/>
        <v>0</v>
      </c>
      <c r="V180" s="64">
        <f t="shared" si="32"/>
        <v>0</v>
      </c>
      <c r="W180" s="12">
        <f t="shared" si="33"/>
        <v>0</v>
      </c>
      <c r="X180" s="12">
        <f>IF(AND(W180=1,G180=0),1,0)</f>
        <v>0</v>
      </c>
      <c r="Y180" s="12">
        <f t="shared" si="34"/>
        <v>0</v>
      </c>
    </row>
    <row r="181" spans="2:25" ht="12.5" customHeight="1">
      <c r="B181" s="6" t="s">
        <v>9</v>
      </c>
      <c r="C181" s="6"/>
      <c r="D181" s="5">
        <v>0</v>
      </c>
      <c r="E181" s="5">
        <v>0</v>
      </c>
      <c r="F181" s="2">
        <v>0</v>
      </c>
      <c r="G181" s="2">
        <v>0</v>
      </c>
      <c r="H181" s="2">
        <v>0</v>
      </c>
      <c r="I181" s="5">
        <v>0</v>
      </c>
      <c r="J181" s="11">
        <v>18</v>
      </c>
      <c r="K181" s="12">
        <f t="shared" si="24"/>
        <v>0</v>
      </c>
      <c r="L181" s="12">
        <f t="shared" si="24"/>
        <v>0</v>
      </c>
      <c r="M181" s="14">
        <f t="shared" si="25"/>
        <v>0</v>
      </c>
      <c r="N181" s="12">
        <f t="shared" si="35"/>
        <v>0</v>
      </c>
      <c r="O181" s="14">
        <f t="shared" si="26"/>
        <v>0</v>
      </c>
      <c r="P181" s="12">
        <f t="shared" si="35"/>
        <v>0</v>
      </c>
      <c r="Q181" s="12">
        <f t="shared" si="27"/>
        <v>1</v>
      </c>
      <c r="R181" s="12">
        <f t="shared" si="28"/>
        <v>0</v>
      </c>
      <c r="S181" s="12">
        <f t="shared" si="29"/>
        <v>0</v>
      </c>
      <c r="T181" s="12">
        <f t="shared" si="30"/>
        <v>0</v>
      </c>
      <c r="U181" s="12">
        <f t="shared" si="31"/>
        <v>0</v>
      </c>
      <c r="V181" s="64">
        <f t="shared" si="32"/>
        <v>0</v>
      </c>
      <c r="W181" s="12">
        <f t="shared" si="33"/>
        <v>0</v>
      </c>
      <c r="X181" s="12">
        <f>IF(AND(W181=1,G181=0),1,0)</f>
        <v>0</v>
      </c>
      <c r="Y181" s="12">
        <f t="shared" si="34"/>
        <v>0</v>
      </c>
    </row>
    <row r="182" spans="2:25" ht="12.5" customHeight="1">
      <c r="B182" s="6" t="s">
        <v>9</v>
      </c>
      <c r="C182" s="6"/>
      <c r="D182" s="5">
        <v>0</v>
      </c>
      <c r="E182" s="5">
        <v>0</v>
      </c>
      <c r="F182" s="2">
        <v>0</v>
      </c>
      <c r="G182" s="2">
        <v>0</v>
      </c>
      <c r="H182" s="2">
        <v>0</v>
      </c>
      <c r="I182" s="5">
        <v>0</v>
      </c>
      <c r="J182" s="11">
        <v>65</v>
      </c>
      <c r="K182" s="12">
        <f t="shared" si="24"/>
        <v>0</v>
      </c>
      <c r="L182" s="12">
        <f t="shared" si="24"/>
        <v>0</v>
      </c>
      <c r="M182" s="14">
        <f t="shared" si="25"/>
        <v>0</v>
      </c>
      <c r="N182" s="12">
        <f t="shared" si="35"/>
        <v>0</v>
      </c>
      <c r="O182" s="14">
        <f t="shared" si="26"/>
        <v>0</v>
      </c>
      <c r="P182" s="12">
        <f t="shared" si="35"/>
        <v>0</v>
      </c>
      <c r="Q182" s="12">
        <f t="shared" si="27"/>
        <v>1</v>
      </c>
      <c r="R182" s="12">
        <f t="shared" si="28"/>
        <v>0</v>
      </c>
      <c r="S182" s="12">
        <f t="shared" si="29"/>
        <v>0</v>
      </c>
      <c r="T182" s="12">
        <f t="shared" si="30"/>
        <v>0</v>
      </c>
      <c r="U182" s="12">
        <f t="shared" si="31"/>
        <v>0</v>
      </c>
      <c r="V182" s="64">
        <f t="shared" si="32"/>
        <v>0</v>
      </c>
      <c r="W182" s="12">
        <f t="shared" si="33"/>
        <v>0</v>
      </c>
      <c r="X182" s="12">
        <f>IF(AND(W182=1,G182=0),1,0)</f>
        <v>0</v>
      </c>
      <c r="Y182" s="12">
        <f t="shared" si="34"/>
        <v>0</v>
      </c>
    </row>
    <row r="183" spans="2:25" ht="12.5" customHeight="1">
      <c r="B183" s="6" t="s">
        <v>9</v>
      </c>
      <c r="C183" s="6"/>
      <c r="D183" s="5">
        <v>0</v>
      </c>
      <c r="E183" s="5">
        <v>0</v>
      </c>
      <c r="F183" s="2">
        <v>0</v>
      </c>
      <c r="G183" s="2">
        <v>0</v>
      </c>
      <c r="H183" s="2">
        <v>0</v>
      </c>
      <c r="I183" s="5">
        <v>0</v>
      </c>
      <c r="J183" s="11">
        <v>22</v>
      </c>
      <c r="K183" s="12">
        <f t="shared" si="24"/>
        <v>0</v>
      </c>
      <c r="L183" s="12">
        <f t="shared" si="24"/>
        <v>0</v>
      </c>
      <c r="M183" s="14">
        <f t="shared" si="25"/>
        <v>0</v>
      </c>
      <c r="N183" s="12">
        <f t="shared" si="35"/>
        <v>0</v>
      </c>
      <c r="O183" s="14">
        <f t="shared" si="26"/>
        <v>0</v>
      </c>
      <c r="P183" s="12">
        <f t="shared" si="35"/>
        <v>0</v>
      </c>
      <c r="Q183" s="12">
        <f t="shared" si="27"/>
        <v>1</v>
      </c>
      <c r="R183" s="12">
        <f t="shared" si="28"/>
        <v>0</v>
      </c>
      <c r="S183" s="12">
        <f t="shared" si="29"/>
        <v>0</v>
      </c>
      <c r="T183" s="12">
        <f t="shared" si="30"/>
        <v>0</v>
      </c>
      <c r="U183" s="12">
        <f t="shared" si="31"/>
        <v>0</v>
      </c>
      <c r="V183" s="64">
        <f t="shared" si="32"/>
        <v>0</v>
      </c>
      <c r="W183" s="12">
        <f t="shared" si="33"/>
        <v>0</v>
      </c>
      <c r="X183" s="12">
        <f>IF(AND(W183=1,G183=0),1,0)</f>
        <v>0</v>
      </c>
      <c r="Y183" s="12">
        <f t="shared" si="34"/>
        <v>0</v>
      </c>
    </row>
    <row r="184" spans="2:25" ht="12.5" customHeight="1">
      <c r="B184" s="6" t="s">
        <v>9</v>
      </c>
      <c r="C184" s="6"/>
      <c r="D184" s="5">
        <v>0</v>
      </c>
      <c r="E184" s="5">
        <v>0</v>
      </c>
      <c r="F184" s="2">
        <v>0</v>
      </c>
      <c r="G184" s="2">
        <v>0</v>
      </c>
      <c r="H184" s="2">
        <v>0</v>
      </c>
      <c r="I184" s="5">
        <v>0</v>
      </c>
      <c r="J184" s="11">
        <v>20</v>
      </c>
      <c r="K184" s="12">
        <f t="shared" si="24"/>
        <v>0</v>
      </c>
      <c r="L184" s="12">
        <f t="shared" si="24"/>
        <v>0</v>
      </c>
      <c r="M184" s="14">
        <f t="shared" si="25"/>
        <v>0</v>
      </c>
      <c r="N184" s="12">
        <f t="shared" si="35"/>
        <v>0</v>
      </c>
      <c r="O184" s="14">
        <f t="shared" si="26"/>
        <v>0</v>
      </c>
      <c r="P184" s="12">
        <f t="shared" si="35"/>
        <v>0</v>
      </c>
      <c r="Q184" s="12">
        <f t="shared" si="27"/>
        <v>1</v>
      </c>
      <c r="R184" s="12">
        <f t="shared" si="28"/>
        <v>0</v>
      </c>
      <c r="S184" s="12">
        <f t="shared" si="29"/>
        <v>0</v>
      </c>
      <c r="T184" s="12">
        <f t="shared" si="30"/>
        <v>0</v>
      </c>
      <c r="U184" s="12">
        <f t="shared" si="31"/>
        <v>0</v>
      </c>
      <c r="V184" s="64">
        <f t="shared" si="32"/>
        <v>0</v>
      </c>
      <c r="W184" s="12">
        <f t="shared" si="33"/>
        <v>0</v>
      </c>
      <c r="X184" s="12">
        <f>IF(AND(W184=1,G184=0),1,0)</f>
        <v>0</v>
      </c>
      <c r="Y184" s="12">
        <f t="shared" si="34"/>
        <v>0</v>
      </c>
    </row>
    <row r="185" spans="2:25" ht="12.5" customHeight="1">
      <c r="B185" s="6" t="s">
        <v>9</v>
      </c>
      <c r="C185" s="6"/>
      <c r="D185" s="5">
        <v>0</v>
      </c>
      <c r="E185" s="5">
        <v>0</v>
      </c>
      <c r="F185" s="2">
        <v>0</v>
      </c>
      <c r="G185" s="2">
        <v>0</v>
      </c>
      <c r="H185" s="2">
        <v>0</v>
      </c>
      <c r="I185" s="5">
        <v>0</v>
      </c>
      <c r="J185" s="11">
        <v>59</v>
      </c>
      <c r="K185" s="12">
        <f t="shared" si="24"/>
        <v>0</v>
      </c>
      <c r="L185" s="12">
        <f t="shared" si="24"/>
        <v>0</v>
      </c>
      <c r="M185" s="14">
        <f t="shared" si="25"/>
        <v>0</v>
      </c>
      <c r="N185" s="12">
        <f t="shared" si="35"/>
        <v>0</v>
      </c>
      <c r="O185" s="14">
        <f t="shared" si="26"/>
        <v>0</v>
      </c>
      <c r="P185" s="12">
        <f t="shared" si="35"/>
        <v>0</v>
      </c>
      <c r="Q185" s="12">
        <f t="shared" si="27"/>
        <v>1</v>
      </c>
      <c r="R185" s="12">
        <f t="shared" si="28"/>
        <v>0</v>
      </c>
      <c r="S185" s="12">
        <f t="shared" si="29"/>
        <v>0</v>
      </c>
      <c r="T185" s="12">
        <f t="shared" si="30"/>
        <v>0</v>
      </c>
      <c r="U185" s="12">
        <f t="shared" si="31"/>
        <v>0</v>
      </c>
      <c r="V185" s="64">
        <f t="shared" si="32"/>
        <v>0</v>
      </c>
      <c r="W185" s="12">
        <f t="shared" si="33"/>
        <v>0</v>
      </c>
      <c r="X185" s="12">
        <f>IF(AND(W185=1,G185=0),1,0)</f>
        <v>0</v>
      </c>
      <c r="Y185" s="12">
        <f t="shared" si="34"/>
        <v>0</v>
      </c>
    </row>
    <row r="186" spans="2:25" ht="12.5" customHeight="1">
      <c r="B186" s="6" t="s">
        <v>9</v>
      </c>
      <c r="C186" s="6"/>
      <c r="D186" s="5">
        <v>0</v>
      </c>
      <c r="E186" s="5">
        <v>0</v>
      </c>
      <c r="F186" s="2">
        <v>0</v>
      </c>
      <c r="G186" s="2">
        <v>0</v>
      </c>
      <c r="H186" s="2">
        <v>0</v>
      </c>
      <c r="I186" s="5">
        <v>0</v>
      </c>
      <c r="J186" s="11">
        <v>14</v>
      </c>
      <c r="K186" s="12">
        <f t="shared" si="24"/>
        <v>0</v>
      </c>
      <c r="L186" s="12">
        <f t="shared" si="24"/>
        <v>0</v>
      </c>
      <c r="M186" s="14">
        <f t="shared" si="25"/>
        <v>0</v>
      </c>
      <c r="N186" s="12">
        <f t="shared" si="35"/>
        <v>0</v>
      </c>
      <c r="O186" s="14">
        <f t="shared" si="26"/>
        <v>0</v>
      </c>
      <c r="P186" s="12">
        <f t="shared" si="35"/>
        <v>0</v>
      </c>
      <c r="Q186" s="12">
        <f t="shared" si="27"/>
        <v>1</v>
      </c>
      <c r="R186" s="12">
        <f t="shared" si="28"/>
        <v>0</v>
      </c>
      <c r="S186" s="12">
        <f t="shared" si="29"/>
        <v>0</v>
      </c>
      <c r="T186" s="12">
        <f t="shared" si="30"/>
        <v>0</v>
      </c>
      <c r="U186" s="12">
        <f t="shared" si="31"/>
        <v>0</v>
      </c>
      <c r="V186" s="64">
        <f t="shared" si="32"/>
        <v>0</v>
      </c>
      <c r="W186" s="12">
        <f t="shared" si="33"/>
        <v>0</v>
      </c>
      <c r="X186" s="12">
        <f>IF(AND(W186=1,G186=0),1,0)</f>
        <v>0</v>
      </c>
      <c r="Y186" s="12">
        <f t="shared" si="34"/>
        <v>0</v>
      </c>
    </row>
    <row r="187" spans="2:25" ht="12.5" customHeight="1">
      <c r="B187" s="6" t="s">
        <v>9</v>
      </c>
      <c r="C187" s="6"/>
      <c r="D187" s="5">
        <v>0</v>
      </c>
      <c r="E187" s="5">
        <v>0</v>
      </c>
      <c r="F187" s="2">
        <v>0</v>
      </c>
      <c r="G187" s="2">
        <v>0</v>
      </c>
      <c r="H187" s="2">
        <v>0</v>
      </c>
      <c r="I187" s="5">
        <v>0</v>
      </c>
      <c r="J187" s="11">
        <v>17</v>
      </c>
      <c r="K187" s="12">
        <f t="shared" si="24"/>
        <v>0</v>
      </c>
      <c r="L187" s="12">
        <f t="shared" si="24"/>
        <v>0</v>
      </c>
      <c r="M187" s="14">
        <f t="shared" si="25"/>
        <v>0</v>
      </c>
      <c r="N187" s="12">
        <f t="shared" si="35"/>
        <v>0</v>
      </c>
      <c r="O187" s="14">
        <f t="shared" si="26"/>
        <v>0</v>
      </c>
      <c r="P187" s="12">
        <f t="shared" si="35"/>
        <v>0</v>
      </c>
      <c r="Q187" s="12">
        <f t="shared" si="27"/>
        <v>1</v>
      </c>
      <c r="R187" s="12">
        <f t="shared" si="28"/>
        <v>0</v>
      </c>
      <c r="S187" s="12">
        <f t="shared" si="29"/>
        <v>0</v>
      </c>
      <c r="T187" s="12">
        <f t="shared" si="30"/>
        <v>0</v>
      </c>
      <c r="U187" s="12">
        <f t="shared" si="31"/>
        <v>0</v>
      </c>
      <c r="V187" s="64">
        <f t="shared" si="32"/>
        <v>0</v>
      </c>
      <c r="W187" s="12">
        <f t="shared" si="33"/>
        <v>0</v>
      </c>
      <c r="X187" s="12">
        <f>IF(AND(W187=1,G187=0),1,0)</f>
        <v>0</v>
      </c>
      <c r="Y187" s="12">
        <f t="shared" si="34"/>
        <v>0</v>
      </c>
    </row>
    <row r="188" spans="2:25" ht="12.5" customHeight="1">
      <c r="B188" s="6" t="s">
        <v>9</v>
      </c>
      <c r="C188" s="6"/>
      <c r="D188" s="5">
        <v>0</v>
      </c>
      <c r="E188" s="5">
        <v>0</v>
      </c>
      <c r="F188" s="2">
        <v>0</v>
      </c>
      <c r="G188" s="2">
        <v>0</v>
      </c>
      <c r="H188" s="2">
        <v>0</v>
      </c>
      <c r="I188" s="5">
        <v>0</v>
      </c>
      <c r="K188" s="12">
        <f t="shared" si="24"/>
        <v>0</v>
      </c>
      <c r="L188" s="12">
        <f t="shared" si="24"/>
        <v>0</v>
      </c>
      <c r="M188" s="14">
        <f t="shared" si="25"/>
        <v>0</v>
      </c>
      <c r="N188" s="12">
        <f t="shared" si="35"/>
        <v>0</v>
      </c>
      <c r="O188" s="14">
        <f t="shared" si="26"/>
        <v>0</v>
      </c>
      <c r="P188" s="12">
        <f t="shared" si="35"/>
        <v>0</v>
      </c>
      <c r="Q188" s="12">
        <f t="shared" si="27"/>
        <v>1</v>
      </c>
      <c r="R188" s="12">
        <f t="shared" si="28"/>
        <v>0</v>
      </c>
      <c r="S188" s="12">
        <f t="shared" si="29"/>
        <v>0</v>
      </c>
      <c r="T188" s="12">
        <f t="shared" si="30"/>
        <v>0</v>
      </c>
      <c r="U188" s="12">
        <f t="shared" si="31"/>
        <v>0</v>
      </c>
      <c r="V188" s="64">
        <f t="shared" si="32"/>
        <v>0</v>
      </c>
      <c r="W188" s="12">
        <f t="shared" si="33"/>
        <v>0</v>
      </c>
      <c r="X188" s="12">
        <f>IF(AND(W188=1,G188=0),1,0)</f>
        <v>0</v>
      </c>
      <c r="Y188" s="12">
        <f t="shared" si="34"/>
        <v>0</v>
      </c>
    </row>
    <row r="189" spans="2:25" ht="12.5" customHeight="1">
      <c r="B189" s="6" t="s">
        <v>9</v>
      </c>
      <c r="C189" s="6"/>
      <c r="D189" s="5">
        <v>0</v>
      </c>
      <c r="E189" s="5">
        <v>0</v>
      </c>
      <c r="F189" s="2">
        <v>0</v>
      </c>
      <c r="G189" s="2">
        <v>0</v>
      </c>
      <c r="H189" s="2">
        <v>0</v>
      </c>
      <c r="I189" s="5">
        <v>0</v>
      </c>
      <c r="J189" s="11">
        <v>17</v>
      </c>
      <c r="K189" s="12">
        <f t="shared" si="24"/>
        <v>0</v>
      </c>
      <c r="L189" s="12">
        <f t="shared" si="24"/>
        <v>0</v>
      </c>
      <c r="M189" s="14">
        <f t="shared" si="25"/>
        <v>0</v>
      </c>
      <c r="N189" s="12">
        <f t="shared" si="35"/>
        <v>0</v>
      </c>
      <c r="O189" s="14">
        <f t="shared" si="26"/>
        <v>0</v>
      </c>
      <c r="P189" s="12">
        <f t="shared" si="35"/>
        <v>0</v>
      </c>
      <c r="Q189" s="12">
        <f t="shared" si="27"/>
        <v>1</v>
      </c>
      <c r="R189" s="12">
        <f t="shared" si="28"/>
        <v>0</v>
      </c>
      <c r="S189" s="12">
        <f t="shared" si="29"/>
        <v>0</v>
      </c>
      <c r="T189" s="12">
        <f t="shared" si="30"/>
        <v>0</v>
      </c>
      <c r="U189" s="12">
        <f t="shared" si="31"/>
        <v>0</v>
      </c>
      <c r="V189" s="64">
        <f t="shared" si="32"/>
        <v>0</v>
      </c>
      <c r="W189" s="12">
        <f t="shared" si="33"/>
        <v>0</v>
      </c>
      <c r="X189" s="12">
        <f>IF(AND(W189=1,G189=0),1,0)</f>
        <v>0</v>
      </c>
      <c r="Y189" s="12">
        <f t="shared" si="34"/>
        <v>0</v>
      </c>
    </row>
    <row r="190" spans="2:25" ht="12.5" customHeight="1">
      <c r="B190" s="6" t="s">
        <v>9</v>
      </c>
      <c r="C190" s="6"/>
      <c r="D190" s="5">
        <v>0</v>
      </c>
      <c r="E190" s="5">
        <v>0</v>
      </c>
      <c r="F190" s="2">
        <v>0</v>
      </c>
      <c r="G190" s="2">
        <v>0</v>
      </c>
      <c r="H190" s="2">
        <v>0</v>
      </c>
      <c r="I190" s="5">
        <v>0</v>
      </c>
      <c r="J190" s="11">
        <v>22</v>
      </c>
      <c r="K190" s="12">
        <f t="shared" si="24"/>
        <v>0</v>
      </c>
      <c r="L190" s="12">
        <f t="shared" si="24"/>
        <v>0</v>
      </c>
      <c r="M190" s="14">
        <f t="shared" si="25"/>
        <v>0</v>
      </c>
      <c r="N190" s="12">
        <f t="shared" si="35"/>
        <v>0</v>
      </c>
      <c r="O190" s="14">
        <f t="shared" si="26"/>
        <v>0</v>
      </c>
      <c r="P190" s="12">
        <f t="shared" si="35"/>
        <v>0</v>
      </c>
      <c r="Q190" s="12">
        <f t="shared" si="27"/>
        <v>1</v>
      </c>
      <c r="R190" s="12">
        <f t="shared" si="28"/>
        <v>0</v>
      </c>
      <c r="S190" s="12">
        <f t="shared" si="29"/>
        <v>0</v>
      </c>
      <c r="T190" s="12">
        <f t="shared" si="30"/>
        <v>0</v>
      </c>
      <c r="U190" s="12">
        <f t="shared" si="31"/>
        <v>0</v>
      </c>
      <c r="V190" s="64">
        <f t="shared" si="32"/>
        <v>0</v>
      </c>
      <c r="W190" s="12">
        <f t="shared" si="33"/>
        <v>0</v>
      </c>
      <c r="X190" s="12">
        <f>IF(AND(W190=1,G190=0),1,0)</f>
        <v>0</v>
      </c>
      <c r="Y190" s="12">
        <f t="shared" si="34"/>
        <v>0</v>
      </c>
    </row>
    <row r="191" spans="2:25" ht="12.5" customHeight="1">
      <c r="B191" s="6" t="s">
        <v>9</v>
      </c>
      <c r="C191" s="6"/>
      <c r="D191" s="5">
        <v>0</v>
      </c>
      <c r="E191" s="5">
        <v>0</v>
      </c>
      <c r="F191" s="2">
        <v>0</v>
      </c>
      <c r="G191" s="2">
        <v>0</v>
      </c>
      <c r="H191" s="2">
        <v>0</v>
      </c>
      <c r="I191" s="5">
        <v>0</v>
      </c>
      <c r="J191" s="11">
        <v>9</v>
      </c>
      <c r="K191" s="12">
        <f t="shared" si="24"/>
        <v>0</v>
      </c>
      <c r="L191" s="12">
        <f t="shared" si="24"/>
        <v>0</v>
      </c>
      <c r="M191" s="14">
        <f t="shared" si="25"/>
        <v>0</v>
      </c>
      <c r="N191" s="12">
        <f t="shared" si="35"/>
        <v>0</v>
      </c>
      <c r="O191" s="14">
        <f t="shared" si="26"/>
        <v>0</v>
      </c>
      <c r="P191" s="12">
        <f t="shared" si="35"/>
        <v>0</v>
      </c>
      <c r="Q191" s="12">
        <f t="shared" si="27"/>
        <v>1</v>
      </c>
      <c r="R191" s="12">
        <f t="shared" si="28"/>
        <v>0</v>
      </c>
      <c r="S191" s="12">
        <f t="shared" si="29"/>
        <v>0</v>
      </c>
      <c r="T191" s="12">
        <f t="shared" si="30"/>
        <v>0</v>
      </c>
      <c r="U191" s="12">
        <f t="shared" si="31"/>
        <v>0</v>
      </c>
      <c r="V191" s="64">
        <f t="shared" si="32"/>
        <v>0</v>
      </c>
      <c r="W191" s="12">
        <f t="shared" si="33"/>
        <v>0</v>
      </c>
      <c r="X191" s="12">
        <f>IF(AND(W191=1,G191=0),1,0)</f>
        <v>0</v>
      </c>
      <c r="Y191" s="12">
        <f t="shared" si="34"/>
        <v>0</v>
      </c>
    </row>
    <row r="192" spans="2:25" ht="12.5" customHeight="1">
      <c r="B192" s="6" t="s">
        <v>9</v>
      </c>
      <c r="C192" s="6"/>
      <c r="D192" s="5">
        <v>0</v>
      </c>
      <c r="E192" s="5">
        <v>0</v>
      </c>
      <c r="F192" s="2">
        <v>0</v>
      </c>
      <c r="G192" s="2">
        <v>0</v>
      </c>
      <c r="H192" s="2">
        <v>0</v>
      </c>
      <c r="I192" s="5">
        <v>0</v>
      </c>
      <c r="J192" s="11">
        <v>9</v>
      </c>
      <c r="K192" s="12">
        <f t="shared" si="24"/>
        <v>0</v>
      </c>
      <c r="L192" s="12">
        <f t="shared" si="24"/>
        <v>0</v>
      </c>
      <c r="M192" s="14">
        <f t="shared" si="25"/>
        <v>0</v>
      </c>
      <c r="N192" s="12">
        <f t="shared" si="35"/>
        <v>0</v>
      </c>
      <c r="O192" s="14">
        <f t="shared" si="26"/>
        <v>0</v>
      </c>
      <c r="P192" s="12">
        <f t="shared" si="35"/>
        <v>0</v>
      </c>
      <c r="Q192" s="12">
        <f t="shared" si="27"/>
        <v>1</v>
      </c>
      <c r="R192" s="12">
        <f t="shared" si="28"/>
        <v>0</v>
      </c>
      <c r="S192" s="12">
        <f t="shared" si="29"/>
        <v>0</v>
      </c>
      <c r="T192" s="12">
        <f t="shared" si="30"/>
        <v>0</v>
      </c>
      <c r="U192" s="12">
        <f t="shared" si="31"/>
        <v>0</v>
      </c>
      <c r="V192" s="64">
        <f t="shared" si="32"/>
        <v>0</v>
      </c>
      <c r="W192" s="12">
        <f t="shared" si="33"/>
        <v>0</v>
      </c>
      <c r="X192" s="12">
        <f>IF(AND(W192=1,G192=0),1,0)</f>
        <v>0</v>
      </c>
      <c r="Y192" s="12">
        <f t="shared" si="34"/>
        <v>0</v>
      </c>
    </row>
    <row r="193" spans="2:25" ht="12.5" customHeight="1">
      <c r="B193" s="6" t="s">
        <v>9</v>
      </c>
      <c r="C193" s="6"/>
      <c r="D193" s="5">
        <v>0</v>
      </c>
      <c r="E193" s="5">
        <v>0</v>
      </c>
      <c r="F193" s="2">
        <v>0</v>
      </c>
      <c r="G193" s="2">
        <v>0</v>
      </c>
      <c r="H193" s="2">
        <v>0</v>
      </c>
      <c r="I193" s="5">
        <v>0</v>
      </c>
      <c r="K193" s="12">
        <f t="shared" si="24"/>
        <v>0</v>
      </c>
      <c r="L193" s="12">
        <f t="shared" si="24"/>
        <v>0</v>
      </c>
      <c r="M193" s="14">
        <f t="shared" si="25"/>
        <v>0</v>
      </c>
      <c r="N193" s="12">
        <f t="shared" si="35"/>
        <v>0</v>
      </c>
      <c r="O193" s="14">
        <f t="shared" si="26"/>
        <v>0</v>
      </c>
      <c r="P193" s="12">
        <f t="shared" si="35"/>
        <v>0</v>
      </c>
      <c r="Q193" s="12">
        <f t="shared" si="27"/>
        <v>1</v>
      </c>
      <c r="R193" s="12">
        <f t="shared" si="28"/>
        <v>0</v>
      </c>
      <c r="S193" s="12">
        <f t="shared" si="29"/>
        <v>0</v>
      </c>
      <c r="T193" s="12">
        <f t="shared" si="30"/>
        <v>0</v>
      </c>
      <c r="U193" s="12">
        <f t="shared" si="31"/>
        <v>0</v>
      </c>
      <c r="V193" s="64">
        <f t="shared" si="32"/>
        <v>0</v>
      </c>
      <c r="W193" s="12">
        <f t="shared" si="33"/>
        <v>0</v>
      </c>
      <c r="X193" s="12">
        <f>IF(AND(W193=1,G193=0),1,0)</f>
        <v>0</v>
      </c>
      <c r="Y193" s="12">
        <f t="shared" si="34"/>
        <v>0</v>
      </c>
    </row>
    <row r="194" spans="2:25" ht="12.5" customHeight="1">
      <c r="B194" s="6" t="s">
        <v>9</v>
      </c>
      <c r="C194" s="6"/>
      <c r="D194" s="5">
        <v>0</v>
      </c>
      <c r="E194" s="5">
        <v>0</v>
      </c>
      <c r="F194" s="2">
        <v>0</v>
      </c>
      <c r="G194" s="2">
        <v>0</v>
      </c>
      <c r="H194" s="2">
        <v>0</v>
      </c>
      <c r="I194" s="5">
        <v>0</v>
      </c>
      <c r="J194" s="11">
        <v>84</v>
      </c>
      <c r="K194" s="12">
        <f t="shared" si="24"/>
        <v>0</v>
      </c>
      <c r="L194" s="12">
        <f t="shared" si="24"/>
        <v>0</v>
      </c>
      <c r="M194" s="14">
        <f t="shared" si="25"/>
        <v>0</v>
      </c>
      <c r="N194" s="12">
        <f t="shared" si="35"/>
        <v>0</v>
      </c>
      <c r="O194" s="14">
        <f t="shared" si="26"/>
        <v>0</v>
      </c>
      <c r="P194" s="12">
        <f t="shared" si="35"/>
        <v>0</v>
      </c>
      <c r="Q194" s="12">
        <f t="shared" si="27"/>
        <v>1</v>
      </c>
      <c r="R194" s="12">
        <f t="shared" si="28"/>
        <v>0</v>
      </c>
      <c r="S194" s="12">
        <f t="shared" si="29"/>
        <v>0</v>
      </c>
      <c r="T194" s="12">
        <f t="shared" si="30"/>
        <v>0</v>
      </c>
      <c r="U194" s="12">
        <f t="shared" si="31"/>
        <v>0</v>
      </c>
      <c r="V194" s="64">
        <f t="shared" si="32"/>
        <v>0</v>
      </c>
      <c r="W194" s="12">
        <f t="shared" si="33"/>
        <v>0</v>
      </c>
      <c r="X194" s="12">
        <f>IF(AND(W194=1,G194=0),1,0)</f>
        <v>0</v>
      </c>
      <c r="Y194" s="12">
        <f t="shared" si="34"/>
        <v>0</v>
      </c>
    </row>
    <row r="195" spans="2:25" ht="12.5" customHeight="1">
      <c r="B195" s="6" t="s">
        <v>9</v>
      </c>
      <c r="C195" s="6"/>
      <c r="D195" s="5">
        <v>0</v>
      </c>
      <c r="E195" s="5">
        <v>0</v>
      </c>
      <c r="F195" s="2">
        <v>0</v>
      </c>
      <c r="G195" s="2">
        <v>0</v>
      </c>
      <c r="H195" s="2">
        <v>0</v>
      </c>
      <c r="I195" s="5">
        <v>0</v>
      </c>
      <c r="J195" s="11">
        <v>9</v>
      </c>
      <c r="K195" s="12">
        <f t="shared" si="24"/>
        <v>0</v>
      </c>
      <c r="L195" s="12">
        <f t="shared" si="24"/>
        <v>0</v>
      </c>
      <c r="M195" s="14">
        <f t="shared" si="25"/>
        <v>0</v>
      </c>
      <c r="N195" s="12">
        <f t="shared" si="35"/>
        <v>0</v>
      </c>
      <c r="O195" s="14">
        <f t="shared" si="26"/>
        <v>0</v>
      </c>
      <c r="P195" s="12">
        <f t="shared" si="35"/>
        <v>0</v>
      </c>
      <c r="Q195" s="12">
        <f t="shared" si="27"/>
        <v>1</v>
      </c>
      <c r="R195" s="12">
        <f t="shared" si="28"/>
        <v>0</v>
      </c>
      <c r="S195" s="12">
        <f t="shared" si="29"/>
        <v>0</v>
      </c>
      <c r="T195" s="12">
        <f t="shared" si="30"/>
        <v>0</v>
      </c>
      <c r="U195" s="12">
        <f t="shared" si="31"/>
        <v>0</v>
      </c>
      <c r="V195" s="64">
        <f t="shared" si="32"/>
        <v>0</v>
      </c>
      <c r="W195" s="12">
        <f t="shared" si="33"/>
        <v>0</v>
      </c>
      <c r="X195" s="12">
        <f>IF(AND(W195=1,G195=0),1,0)</f>
        <v>0</v>
      </c>
      <c r="Y195" s="12">
        <f t="shared" si="34"/>
        <v>0</v>
      </c>
    </row>
    <row r="196" spans="2:25" ht="12.5" customHeight="1">
      <c r="B196" s="6" t="s">
        <v>9</v>
      </c>
      <c r="C196" s="6"/>
      <c r="D196" s="5">
        <v>0</v>
      </c>
      <c r="E196" s="5">
        <v>0</v>
      </c>
      <c r="F196" s="2">
        <v>0</v>
      </c>
      <c r="G196" s="2">
        <v>0</v>
      </c>
      <c r="H196" s="2">
        <v>0</v>
      </c>
      <c r="I196" s="5">
        <v>0</v>
      </c>
      <c r="K196" s="12">
        <f t="shared" si="24"/>
        <v>0</v>
      </c>
      <c r="L196" s="12">
        <f t="shared" si="24"/>
        <v>0</v>
      </c>
      <c r="M196" s="14">
        <f t="shared" si="25"/>
        <v>0</v>
      </c>
      <c r="N196" s="12">
        <f t="shared" si="35"/>
        <v>0</v>
      </c>
      <c r="O196" s="14">
        <f t="shared" si="26"/>
        <v>0</v>
      </c>
      <c r="P196" s="12">
        <f t="shared" si="35"/>
        <v>0</v>
      </c>
      <c r="Q196" s="12">
        <f t="shared" si="27"/>
        <v>1</v>
      </c>
      <c r="R196" s="12">
        <f t="shared" si="28"/>
        <v>0</v>
      </c>
      <c r="S196" s="12">
        <f t="shared" si="29"/>
        <v>0</v>
      </c>
      <c r="T196" s="12">
        <f t="shared" si="30"/>
        <v>0</v>
      </c>
      <c r="U196" s="12">
        <f t="shared" si="31"/>
        <v>0</v>
      </c>
      <c r="V196" s="64">
        <f t="shared" si="32"/>
        <v>0</v>
      </c>
      <c r="W196" s="12">
        <f t="shared" si="33"/>
        <v>0</v>
      </c>
      <c r="X196" s="12">
        <f>IF(AND(W196=1,G196=0),1,0)</f>
        <v>0</v>
      </c>
      <c r="Y196" s="12">
        <f t="shared" si="34"/>
        <v>0</v>
      </c>
    </row>
    <row r="197" spans="2:25" ht="12.5" customHeight="1">
      <c r="B197" s="6" t="s">
        <v>9</v>
      </c>
      <c r="C197" s="6"/>
      <c r="D197" s="5">
        <v>0</v>
      </c>
      <c r="E197" s="5">
        <v>0</v>
      </c>
      <c r="F197" s="2">
        <v>0</v>
      </c>
      <c r="G197" s="2">
        <v>0</v>
      </c>
      <c r="H197" s="2">
        <v>0</v>
      </c>
      <c r="I197" s="5">
        <v>0</v>
      </c>
      <c r="J197" s="11">
        <v>25</v>
      </c>
      <c r="K197" s="12">
        <f t="shared" si="24"/>
        <v>0</v>
      </c>
      <c r="L197" s="12">
        <f t="shared" si="24"/>
        <v>0</v>
      </c>
      <c r="M197" s="14">
        <f t="shared" si="25"/>
        <v>0</v>
      </c>
      <c r="N197" s="12">
        <f t="shared" si="35"/>
        <v>0</v>
      </c>
      <c r="O197" s="14">
        <f t="shared" si="26"/>
        <v>0</v>
      </c>
      <c r="P197" s="12">
        <f t="shared" si="35"/>
        <v>0</v>
      </c>
      <c r="Q197" s="12">
        <f t="shared" si="27"/>
        <v>1</v>
      </c>
      <c r="R197" s="12">
        <f t="shared" si="28"/>
        <v>0</v>
      </c>
      <c r="S197" s="12">
        <f t="shared" si="29"/>
        <v>0</v>
      </c>
      <c r="T197" s="12">
        <f t="shared" si="30"/>
        <v>0</v>
      </c>
      <c r="U197" s="12">
        <f t="shared" si="31"/>
        <v>0</v>
      </c>
      <c r="V197" s="64">
        <f t="shared" si="32"/>
        <v>0</v>
      </c>
      <c r="W197" s="12">
        <f t="shared" si="33"/>
        <v>0</v>
      </c>
      <c r="X197" s="12">
        <f>IF(AND(W197=1,G197=0),1,0)</f>
        <v>0</v>
      </c>
      <c r="Y197" s="12">
        <f t="shared" si="34"/>
        <v>0</v>
      </c>
    </row>
    <row r="198" spans="2:25" ht="12.5" customHeight="1">
      <c r="B198" s="6" t="s">
        <v>9</v>
      </c>
      <c r="C198" s="6"/>
      <c r="D198" s="5">
        <v>0</v>
      </c>
      <c r="E198" s="5">
        <v>0</v>
      </c>
      <c r="F198" s="2">
        <v>0</v>
      </c>
      <c r="G198" s="2">
        <v>0</v>
      </c>
      <c r="H198" s="2">
        <v>0</v>
      </c>
      <c r="I198" s="5">
        <v>0</v>
      </c>
      <c r="J198" s="11">
        <v>26</v>
      </c>
      <c r="K198" s="12">
        <f t="shared" ref="K198:L261" si="36">IF(D198&gt;0.5,1,0)</f>
        <v>0</v>
      </c>
      <c r="L198" s="12">
        <f t="shared" si="36"/>
        <v>0</v>
      </c>
      <c r="M198" s="14">
        <f t="shared" ref="M198:M261" si="37">+D198-F198</f>
        <v>0</v>
      </c>
      <c r="N198" s="12">
        <f t="shared" si="35"/>
        <v>0</v>
      </c>
      <c r="O198" s="14">
        <f t="shared" ref="O198:O261" si="38">+E198-G198</f>
        <v>0</v>
      </c>
      <c r="P198" s="12">
        <f t="shared" si="35"/>
        <v>0</v>
      </c>
      <c r="Q198" s="12">
        <f t="shared" ref="Q198:Q261" si="39">IF(E198+G198+I198=0,1,0)</f>
        <v>1</v>
      </c>
      <c r="R198" s="12">
        <f t="shared" ref="R198:R261" si="40">IF(AND(Q198=0,E198=0),1,0)</f>
        <v>0</v>
      </c>
      <c r="S198" s="12">
        <f t="shared" ref="S198:S261" si="41">IF(E198=0,0,1)</f>
        <v>0</v>
      </c>
      <c r="T198" s="12">
        <f t="shared" ref="T198:T261" si="42">IF(G198=0,0,1)</f>
        <v>0</v>
      </c>
      <c r="U198" s="12">
        <f t="shared" ref="U198:U261" si="43">IF(AND(T198=1,E198=0),1,0)</f>
        <v>0</v>
      </c>
      <c r="V198" s="64">
        <f t="shared" ref="V198:V261" si="44">IF(U198=1,G198,0)</f>
        <v>0</v>
      </c>
      <c r="W198" s="12">
        <f t="shared" ref="W198:W261" si="45">IF(I198=0,0,1)</f>
        <v>0</v>
      </c>
      <c r="X198" s="12">
        <f>IF(AND(W198=1,G198=0),1,0)</f>
        <v>0</v>
      </c>
      <c r="Y198" s="12">
        <f t="shared" ref="Y198:Y261" si="46">IF(AND(S198=1,T198=0),1,0)</f>
        <v>0</v>
      </c>
    </row>
    <row r="199" spans="2:25" ht="12.5" customHeight="1">
      <c r="B199" s="6" t="s">
        <v>9</v>
      </c>
      <c r="C199" s="6"/>
      <c r="D199" s="5">
        <v>0</v>
      </c>
      <c r="E199" s="5">
        <v>0</v>
      </c>
      <c r="F199" s="2">
        <v>0</v>
      </c>
      <c r="G199" s="2">
        <v>0</v>
      </c>
      <c r="H199" s="2">
        <v>0</v>
      </c>
      <c r="I199" s="5">
        <v>0</v>
      </c>
      <c r="J199" s="11">
        <v>17</v>
      </c>
      <c r="K199" s="12">
        <f t="shared" si="36"/>
        <v>0</v>
      </c>
      <c r="L199" s="12">
        <f t="shared" si="36"/>
        <v>0</v>
      </c>
      <c r="M199" s="14">
        <f t="shared" si="37"/>
        <v>0</v>
      </c>
      <c r="N199" s="12">
        <f t="shared" ref="N199:P262" si="47">IF(OR((M199&gt;=N$3),(M199&lt;=-N$3)),1,0)</f>
        <v>0</v>
      </c>
      <c r="O199" s="14">
        <f t="shared" si="38"/>
        <v>0</v>
      </c>
      <c r="P199" s="12">
        <f t="shared" si="47"/>
        <v>0</v>
      </c>
      <c r="Q199" s="12">
        <f t="shared" si="39"/>
        <v>1</v>
      </c>
      <c r="R199" s="12">
        <f t="shared" si="40"/>
        <v>0</v>
      </c>
      <c r="S199" s="12">
        <f t="shared" si="41"/>
        <v>0</v>
      </c>
      <c r="T199" s="12">
        <f t="shared" si="42"/>
        <v>0</v>
      </c>
      <c r="U199" s="12">
        <f t="shared" si="43"/>
        <v>0</v>
      </c>
      <c r="V199" s="64">
        <f t="shared" si="44"/>
        <v>0</v>
      </c>
      <c r="W199" s="12">
        <f t="shared" si="45"/>
        <v>0</v>
      </c>
      <c r="X199" s="12">
        <f>IF(AND(W199=1,G199=0),1,0)</f>
        <v>0</v>
      </c>
      <c r="Y199" s="12">
        <f t="shared" si="46"/>
        <v>0</v>
      </c>
    </row>
    <row r="200" spans="2:25" ht="12.5" customHeight="1">
      <c r="B200" s="6" t="s">
        <v>9</v>
      </c>
      <c r="C200" s="6"/>
      <c r="D200" s="5">
        <v>0</v>
      </c>
      <c r="E200" s="5">
        <v>0</v>
      </c>
      <c r="F200" s="2">
        <v>0</v>
      </c>
      <c r="G200" s="2">
        <v>0</v>
      </c>
      <c r="H200" s="2">
        <v>0</v>
      </c>
      <c r="I200" s="5">
        <v>0</v>
      </c>
      <c r="J200" s="11">
        <v>17</v>
      </c>
      <c r="K200" s="12">
        <f t="shared" si="36"/>
        <v>0</v>
      </c>
      <c r="L200" s="12">
        <f t="shared" si="36"/>
        <v>0</v>
      </c>
      <c r="M200" s="14">
        <f t="shared" si="37"/>
        <v>0</v>
      </c>
      <c r="N200" s="12">
        <f t="shared" si="47"/>
        <v>0</v>
      </c>
      <c r="O200" s="14">
        <f t="shared" si="38"/>
        <v>0</v>
      </c>
      <c r="P200" s="12">
        <f t="shared" si="47"/>
        <v>0</v>
      </c>
      <c r="Q200" s="12">
        <f t="shared" si="39"/>
        <v>1</v>
      </c>
      <c r="R200" s="12">
        <f t="shared" si="40"/>
        <v>0</v>
      </c>
      <c r="S200" s="12">
        <f t="shared" si="41"/>
        <v>0</v>
      </c>
      <c r="T200" s="12">
        <f t="shared" si="42"/>
        <v>0</v>
      </c>
      <c r="U200" s="12">
        <f t="shared" si="43"/>
        <v>0</v>
      </c>
      <c r="V200" s="64">
        <f t="shared" si="44"/>
        <v>0</v>
      </c>
      <c r="W200" s="12">
        <f t="shared" si="45"/>
        <v>0</v>
      </c>
      <c r="X200" s="12">
        <f>IF(AND(W200=1,G200=0),1,0)</f>
        <v>0</v>
      </c>
      <c r="Y200" s="12">
        <f t="shared" si="46"/>
        <v>0</v>
      </c>
    </row>
    <row r="201" spans="2:25" ht="12.5" customHeight="1">
      <c r="B201" s="6" t="s">
        <v>9</v>
      </c>
      <c r="C201" s="6"/>
      <c r="D201" s="5">
        <v>0</v>
      </c>
      <c r="E201" s="5">
        <v>0</v>
      </c>
      <c r="F201" s="2">
        <v>0</v>
      </c>
      <c r="G201" s="2">
        <v>0</v>
      </c>
      <c r="H201" s="2">
        <v>0</v>
      </c>
      <c r="I201" s="5">
        <v>0</v>
      </c>
      <c r="J201" s="11">
        <v>16</v>
      </c>
      <c r="K201" s="12">
        <f t="shared" si="36"/>
        <v>0</v>
      </c>
      <c r="L201" s="12">
        <f t="shared" si="36"/>
        <v>0</v>
      </c>
      <c r="M201" s="14">
        <f t="shared" si="37"/>
        <v>0</v>
      </c>
      <c r="N201" s="12">
        <f t="shared" si="47"/>
        <v>0</v>
      </c>
      <c r="O201" s="14">
        <f t="shared" si="38"/>
        <v>0</v>
      </c>
      <c r="P201" s="12">
        <f t="shared" si="47"/>
        <v>0</v>
      </c>
      <c r="Q201" s="12">
        <f t="shared" si="39"/>
        <v>1</v>
      </c>
      <c r="R201" s="12">
        <f t="shared" si="40"/>
        <v>0</v>
      </c>
      <c r="S201" s="12">
        <f t="shared" si="41"/>
        <v>0</v>
      </c>
      <c r="T201" s="12">
        <f t="shared" si="42"/>
        <v>0</v>
      </c>
      <c r="U201" s="12">
        <f t="shared" si="43"/>
        <v>0</v>
      </c>
      <c r="V201" s="64">
        <f t="shared" si="44"/>
        <v>0</v>
      </c>
      <c r="W201" s="12">
        <f t="shared" si="45"/>
        <v>0</v>
      </c>
      <c r="X201" s="12">
        <f>IF(AND(W201=1,G201=0),1,0)</f>
        <v>0</v>
      </c>
      <c r="Y201" s="12">
        <f t="shared" si="46"/>
        <v>0</v>
      </c>
    </row>
    <row r="202" spans="2:25" ht="12.5" customHeight="1">
      <c r="B202" s="6" t="s">
        <v>9</v>
      </c>
      <c r="C202" s="6"/>
      <c r="D202" s="5">
        <v>0</v>
      </c>
      <c r="E202" s="5">
        <v>0</v>
      </c>
      <c r="F202" s="2">
        <v>0</v>
      </c>
      <c r="G202" s="2">
        <v>0</v>
      </c>
      <c r="H202" s="2">
        <v>0</v>
      </c>
      <c r="I202" s="5">
        <v>0</v>
      </c>
      <c r="K202" s="12">
        <f t="shared" si="36"/>
        <v>0</v>
      </c>
      <c r="L202" s="12">
        <f t="shared" si="36"/>
        <v>0</v>
      </c>
      <c r="M202" s="14">
        <f t="shared" si="37"/>
        <v>0</v>
      </c>
      <c r="N202" s="12">
        <f t="shared" si="47"/>
        <v>0</v>
      </c>
      <c r="O202" s="14">
        <f t="shared" si="38"/>
        <v>0</v>
      </c>
      <c r="P202" s="12">
        <f t="shared" si="47"/>
        <v>0</v>
      </c>
      <c r="Q202" s="12">
        <f t="shared" si="39"/>
        <v>1</v>
      </c>
      <c r="R202" s="12">
        <f t="shared" si="40"/>
        <v>0</v>
      </c>
      <c r="S202" s="12">
        <f t="shared" si="41"/>
        <v>0</v>
      </c>
      <c r="T202" s="12">
        <f t="shared" si="42"/>
        <v>0</v>
      </c>
      <c r="U202" s="12">
        <f t="shared" si="43"/>
        <v>0</v>
      </c>
      <c r="V202" s="64">
        <f t="shared" si="44"/>
        <v>0</v>
      </c>
      <c r="W202" s="12">
        <f t="shared" si="45"/>
        <v>0</v>
      </c>
      <c r="X202" s="12">
        <f>IF(AND(W202=1,G202=0),1,0)</f>
        <v>0</v>
      </c>
      <c r="Y202" s="12">
        <f t="shared" si="46"/>
        <v>0</v>
      </c>
    </row>
    <row r="203" spans="2:25" ht="12.5" customHeight="1">
      <c r="B203" s="6" t="s">
        <v>9</v>
      </c>
      <c r="C203" s="6"/>
      <c r="D203" s="5">
        <v>0</v>
      </c>
      <c r="E203" s="5">
        <v>0</v>
      </c>
      <c r="F203" s="2">
        <v>0</v>
      </c>
      <c r="G203" s="2">
        <v>0</v>
      </c>
      <c r="H203" s="2">
        <v>0</v>
      </c>
      <c r="I203" s="5">
        <v>0</v>
      </c>
      <c r="K203" s="12">
        <f t="shared" si="36"/>
        <v>0</v>
      </c>
      <c r="L203" s="12">
        <f t="shared" si="36"/>
        <v>0</v>
      </c>
      <c r="M203" s="14">
        <f t="shared" si="37"/>
        <v>0</v>
      </c>
      <c r="N203" s="12">
        <f t="shared" si="47"/>
        <v>0</v>
      </c>
      <c r="O203" s="14">
        <f t="shared" si="38"/>
        <v>0</v>
      </c>
      <c r="P203" s="12">
        <f t="shared" si="47"/>
        <v>0</v>
      </c>
      <c r="Q203" s="12">
        <f t="shared" si="39"/>
        <v>1</v>
      </c>
      <c r="R203" s="12">
        <f t="shared" si="40"/>
        <v>0</v>
      </c>
      <c r="S203" s="12">
        <f t="shared" si="41"/>
        <v>0</v>
      </c>
      <c r="T203" s="12">
        <f t="shared" si="42"/>
        <v>0</v>
      </c>
      <c r="U203" s="12">
        <f t="shared" si="43"/>
        <v>0</v>
      </c>
      <c r="V203" s="64">
        <f t="shared" si="44"/>
        <v>0</v>
      </c>
      <c r="W203" s="12">
        <f t="shared" si="45"/>
        <v>0</v>
      </c>
      <c r="X203" s="12">
        <f>IF(AND(W203=1,G203=0),1,0)</f>
        <v>0</v>
      </c>
      <c r="Y203" s="12">
        <f t="shared" si="46"/>
        <v>0</v>
      </c>
    </row>
    <row r="204" spans="2:25" ht="12.5" customHeight="1">
      <c r="B204" s="6" t="s">
        <v>9</v>
      </c>
      <c r="C204" s="6"/>
      <c r="D204" s="5">
        <v>0</v>
      </c>
      <c r="E204" s="5">
        <v>0</v>
      </c>
      <c r="F204" s="2">
        <v>0</v>
      </c>
      <c r="G204" s="2">
        <v>0</v>
      </c>
      <c r="H204" s="2">
        <v>0</v>
      </c>
      <c r="I204" s="5">
        <v>0</v>
      </c>
      <c r="J204" s="11">
        <v>19</v>
      </c>
      <c r="K204" s="12">
        <f t="shared" si="36"/>
        <v>0</v>
      </c>
      <c r="L204" s="12">
        <f t="shared" si="36"/>
        <v>0</v>
      </c>
      <c r="M204" s="14">
        <f t="shared" si="37"/>
        <v>0</v>
      </c>
      <c r="N204" s="12">
        <f t="shared" si="47"/>
        <v>0</v>
      </c>
      <c r="O204" s="14">
        <f t="shared" si="38"/>
        <v>0</v>
      </c>
      <c r="P204" s="12">
        <f t="shared" si="47"/>
        <v>0</v>
      </c>
      <c r="Q204" s="12">
        <f t="shared" si="39"/>
        <v>1</v>
      </c>
      <c r="R204" s="12">
        <f t="shared" si="40"/>
        <v>0</v>
      </c>
      <c r="S204" s="12">
        <f t="shared" si="41"/>
        <v>0</v>
      </c>
      <c r="T204" s="12">
        <f t="shared" si="42"/>
        <v>0</v>
      </c>
      <c r="U204" s="12">
        <f t="shared" si="43"/>
        <v>0</v>
      </c>
      <c r="V204" s="64">
        <f t="shared" si="44"/>
        <v>0</v>
      </c>
      <c r="W204" s="12">
        <f t="shared" si="45"/>
        <v>0</v>
      </c>
      <c r="X204" s="12">
        <f>IF(AND(W204=1,G204=0),1,0)</f>
        <v>0</v>
      </c>
      <c r="Y204" s="12">
        <f t="shared" si="46"/>
        <v>0</v>
      </c>
    </row>
    <row r="205" spans="2:25" ht="12.5" customHeight="1">
      <c r="B205" s="6" t="s">
        <v>9</v>
      </c>
      <c r="C205" s="6"/>
      <c r="D205" s="5">
        <v>0</v>
      </c>
      <c r="E205" s="5">
        <v>0</v>
      </c>
      <c r="F205" s="2">
        <v>0</v>
      </c>
      <c r="G205" s="2">
        <v>0</v>
      </c>
      <c r="H205" s="2">
        <v>0</v>
      </c>
      <c r="I205" s="5">
        <v>0</v>
      </c>
      <c r="J205" s="11">
        <v>10</v>
      </c>
      <c r="K205" s="12">
        <f t="shared" si="36"/>
        <v>0</v>
      </c>
      <c r="L205" s="12">
        <f t="shared" si="36"/>
        <v>0</v>
      </c>
      <c r="M205" s="14">
        <f t="shared" si="37"/>
        <v>0</v>
      </c>
      <c r="N205" s="12">
        <f t="shared" si="47"/>
        <v>0</v>
      </c>
      <c r="O205" s="14">
        <f t="shared" si="38"/>
        <v>0</v>
      </c>
      <c r="P205" s="12">
        <f t="shared" si="47"/>
        <v>0</v>
      </c>
      <c r="Q205" s="12">
        <f t="shared" si="39"/>
        <v>1</v>
      </c>
      <c r="R205" s="12">
        <f t="shared" si="40"/>
        <v>0</v>
      </c>
      <c r="S205" s="12">
        <f t="shared" si="41"/>
        <v>0</v>
      </c>
      <c r="T205" s="12">
        <f t="shared" si="42"/>
        <v>0</v>
      </c>
      <c r="U205" s="12">
        <f t="shared" si="43"/>
        <v>0</v>
      </c>
      <c r="V205" s="64">
        <f t="shared" si="44"/>
        <v>0</v>
      </c>
      <c r="W205" s="12">
        <f t="shared" si="45"/>
        <v>0</v>
      </c>
      <c r="X205" s="12">
        <f>IF(AND(W205=1,G205=0),1,0)</f>
        <v>0</v>
      </c>
      <c r="Y205" s="12">
        <f t="shared" si="46"/>
        <v>0</v>
      </c>
    </row>
    <row r="206" spans="2:25" ht="12.5" customHeight="1">
      <c r="B206" s="6" t="s">
        <v>9</v>
      </c>
      <c r="C206" s="6"/>
      <c r="D206" s="5">
        <v>0</v>
      </c>
      <c r="E206" s="5">
        <v>0</v>
      </c>
      <c r="F206" s="2">
        <v>0</v>
      </c>
      <c r="G206" s="2">
        <v>0</v>
      </c>
      <c r="H206" s="2">
        <v>0</v>
      </c>
      <c r="I206" s="5">
        <v>0</v>
      </c>
      <c r="J206" s="11">
        <v>12</v>
      </c>
      <c r="K206" s="12">
        <f t="shared" si="36"/>
        <v>0</v>
      </c>
      <c r="L206" s="12">
        <f t="shared" si="36"/>
        <v>0</v>
      </c>
      <c r="M206" s="14">
        <f t="shared" si="37"/>
        <v>0</v>
      </c>
      <c r="N206" s="12">
        <f t="shared" si="47"/>
        <v>0</v>
      </c>
      <c r="O206" s="14">
        <f t="shared" si="38"/>
        <v>0</v>
      </c>
      <c r="P206" s="12">
        <f t="shared" si="47"/>
        <v>0</v>
      </c>
      <c r="Q206" s="12">
        <f t="shared" si="39"/>
        <v>1</v>
      </c>
      <c r="R206" s="12">
        <f t="shared" si="40"/>
        <v>0</v>
      </c>
      <c r="S206" s="12">
        <f t="shared" si="41"/>
        <v>0</v>
      </c>
      <c r="T206" s="12">
        <f t="shared" si="42"/>
        <v>0</v>
      </c>
      <c r="U206" s="12">
        <f t="shared" si="43"/>
        <v>0</v>
      </c>
      <c r="V206" s="64">
        <f t="shared" si="44"/>
        <v>0</v>
      </c>
      <c r="W206" s="12">
        <f t="shared" si="45"/>
        <v>0</v>
      </c>
      <c r="X206" s="12">
        <f>IF(AND(W206=1,G206=0),1,0)</f>
        <v>0</v>
      </c>
      <c r="Y206" s="12">
        <f t="shared" si="46"/>
        <v>0</v>
      </c>
    </row>
    <row r="207" spans="2:25" ht="12.5" customHeight="1">
      <c r="B207" s="6" t="s">
        <v>9</v>
      </c>
      <c r="C207" s="6"/>
      <c r="D207" s="5">
        <v>0</v>
      </c>
      <c r="E207" s="5">
        <v>0</v>
      </c>
      <c r="F207" s="2">
        <v>0</v>
      </c>
      <c r="G207" s="2">
        <v>0</v>
      </c>
      <c r="H207" s="2">
        <v>0</v>
      </c>
      <c r="I207" s="5">
        <v>0</v>
      </c>
      <c r="J207" s="11">
        <v>13</v>
      </c>
      <c r="K207" s="12">
        <f t="shared" si="36"/>
        <v>0</v>
      </c>
      <c r="L207" s="12">
        <f t="shared" si="36"/>
        <v>0</v>
      </c>
      <c r="M207" s="14">
        <f t="shared" si="37"/>
        <v>0</v>
      </c>
      <c r="N207" s="12">
        <f t="shared" si="47"/>
        <v>0</v>
      </c>
      <c r="O207" s="14">
        <f t="shared" si="38"/>
        <v>0</v>
      </c>
      <c r="P207" s="12">
        <f t="shared" si="47"/>
        <v>0</v>
      </c>
      <c r="Q207" s="12">
        <f t="shared" si="39"/>
        <v>1</v>
      </c>
      <c r="R207" s="12">
        <f t="shared" si="40"/>
        <v>0</v>
      </c>
      <c r="S207" s="12">
        <f t="shared" si="41"/>
        <v>0</v>
      </c>
      <c r="T207" s="12">
        <f t="shared" si="42"/>
        <v>0</v>
      </c>
      <c r="U207" s="12">
        <f t="shared" si="43"/>
        <v>0</v>
      </c>
      <c r="V207" s="64">
        <f t="shared" si="44"/>
        <v>0</v>
      </c>
      <c r="W207" s="12">
        <f t="shared" si="45"/>
        <v>0</v>
      </c>
      <c r="X207" s="12">
        <f>IF(AND(W207=1,G207=0),1,0)</f>
        <v>0</v>
      </c>
      <c r="Y207" s="12">
        <f t="shared" si="46"/>
        <v>0</v>
      </c>
    </row>
    <row r="208" spans="2:25" ht="12.5" customHeight="1">
      <c r="B208" s="6" t="s">
        <v>9</v>
      </c>
      <c r="C208" s="6"/>
      <c r="D208" s="5">
        <v>0</v>
      </c>
      <c r="E208" s="5">
        <v>0</v>
      </c>
      <c r="F208" s="2">
        <v>0</v>
      </c>
      <c r="G208" s="2">
        <v>0</v>
      </c>
      <c r="H208" s="2">
        <v>0</v>
      </c>
      <c r="I208" s="5">
        <v>0</v>
      </c>
      <c r="K208" s="12">
        <f t="shared" si="36"/>
        <v>0</v>
      </c>
      <c r="L208" s="12">
        <f t="shared" si="36"/>
        <v>0</v>
      </c>
      <c r="M208" s="14">
        <f t="shared" si="37"/>
        <v>0</v>
      </c>
      <c r="N208" s="12">
        <f t="shared" si="47"/>
        <v>0</v>
      </c>
      <c r="O208" s="14">
        <f t="shared" si="38"/>
        <v>0</v>
      </c>
      <c r="P208" s="12">
        <f t="shared" si="47"/>
        <v>0</v>
      </c>
      <c r="Q208" s="12">
        <f t="shared" si="39"/>
        <v>1</v>
      </c>
      <c r="R208" s="12">
        <f t="shared" si="40"/>
        <v>0</v>
      </c>
      <c r="S208" s="12">
        <f t="shared" si="41"/>
        <v>0</v>
      </c>
      <c r="T208" s="12">
        <f t="shared" si="42"/>
        <v>0</v>
      </c>
      <c r="U208" s="12">
        <f t="shared" si="43"/>
        <v>0</v>
      </c>
      <c r="V208" s="64">
        <f t="shared" si="44"/>
        <v>0</v>
      </c>
      <c r="W208" s="12">
        <f t="shared" si="45"/>
        <v>0</v>
      </c>
      <c r="X208" s="12">
        <f>IF(AND(W208=1,G208=0),1,0)</f>
        <v>0</v>
      </c>
      <c r="Y208" s="12">
        <f t="shared" si="46"/>
        <v>0</v>
      </c>
    </row>
    <row r="209" spans="2:25" ht="12.5" customHeight="1">
      <c r="B209" s="6" t="s">
        <v>9</v>
      </c>
      <c r="C209" s="6"/>
      <c r="D209" s="5">
        <v>0</v>
      </c>
      <c r="E209" s="5">
        <v>0</v>
      </c>
      <c r="F209" s="2">
        <v>0</v>
      </c>
      <c r="G209" s="2">
        <v>0</v>
      </c>
      <c r="H209" s="2">
        <v>0</v>
      </c>
      <c r="I209" s="5">
        <v>0</v>
      </c>
      <c r="J209" s="11">
        <v>10</v>
      </c>
      <c r="K209" s="12">
        <f t="shared" si="36"/>
        <v>0</v>
      </c>
      <c r="L209" s="12">
        <f t="shared" si="36"/>
        <v>0</v>
      </c>
      <c r="M209" s="14">
        <f t="shared" si="37"/>
        <v>0</v>
      </c>
      <c r="N209" s="12">
        <f t="shared" si="47"/>
        <v>0</v>
      </c>
      <c r="O209" s="14">
        <f t="shared" si="38"/>
        <v>0</v>
      </c>
      <c r="P209" s="12">
        <f t="shared" si="47"/>
        <v>0</v>
      </c>
      <c r="Q209" s="12">
        <f t="shared" si="39"/>
        <v>1</v>
      </c>
      <c r="R209" s="12">
        <f t="shared" si="40"/>
        <v>0</v>
      </c>
      <c r="S209" s="12">
        <f t="shared" si="41"/>
        <v>0</v>
      </c>
      <c r="T209" s="12">
        <f t="shared" si="42"/>
        <v>0</v>
      </c>
      <c r="U209" s="12">
        <f t="shared" si="43"/>
        <v>0</v>
      </c>
      <c r="V209" s="64">
        <f t="shared" si="44"/>
        <v>0</v>
      </c>
      <c r="W209" s="12">
        <f t="shared" si="45"/>
        <v>0</v>
      </c>
      <c r="X209" s="12">
        <f>IF(AND(W209=1,G209=0),1,0)</f>
        <v>0</v>
      </c>
      <c r="Y209" s="12">
        <f t="shared" si="46"/>
        <v>0</v>
      </c>
    </row>
    <row r="210" spans="2:25" ht="12.5" customHeight="1">
      <c r="B210" s="6" t="s">
        <v>9</v>
      </c>
      <c r="C210" s="6"/>
      <c r="D210" s="5">
        <v>0</v>
      </c>
      <c r="E210" s="5">
        <v>0</v>
      </c>
      <c r="F210" s="2">
        <v>0</v>
      </c>
      <c r="G210" s="2">
        <v>0</v>
      </c>
      <c r="H210" s="2">
        <v>0</v>
      </c>
      <c r="I210" s="5">
        <v>0</v>
      </c>
      <c r="J210" s="11">
        <v>50</v>
      </c>
      <c r="K210" s="12">
        <f t="shared" si="36"/>
        <v>0</v>
      </c>
      <c r="L210" s="12">
        <f t="shared" si="36"/>
        <v>0</v>
      </c>
      <c r="M210" s="14">
        <f t="shared" si="37"/>
        <v>0</v>
      </c>
      <c r="N210" s="12">
        <f t="shared" si="47"/>
        <v>0</v>
      </c>
      <c r="O210" s="14">
        <f t="shared" si="38"/>
        <v>0</v>
      </c>
      <c r="P210" s="12">
        <f t="shared" si="47"/>
        <v>0</v>
      </c>
      <c r="Q210" s="12">
        <f t="shared" si="39"/>
        <v>1</v>
      </c>
      <c r="R210" s="12">
        <f t="shared" si="40"/>
        <v>0</v>
      </c>
      <c r="S210" s="12">
        <f t="shared" si="41"/>
        <v>0</v>
      </c>
      <c r="T210" s="12">
        <f t="shared" si="42"/>
        <v>0</v>
      </c>
      <c r="U210" s="12">
        <f t="shared" si="43"/>
        <v>0</v>
      </c>
      <c r="V210" s="64">
        <f t="shared" si="44"/>
        <v>0</v>
      </c>
      <c r="W210" s="12">
        <f t="shared" si="45"/>
        <v>0</v>
      </c>
      <c r="X210" s="12">
        <f>IF(AND(W210=1,G210=0),1,0)</f>
        <v>0</v>
      </c>
      <c r="Y210" s="12">
        <f t="shared" si="46"/>
        <v>0</v>
      </c>
    </row>
    <row r="211" spans="2:25" ht="12.5" customHeight="1">
      <c r="B211" s="6" t="s">
        <v>9</v>
      </c>
      <c r="C211" s="6"/>
      <c r="D211" s="5">
        <v>0</v>
      </c>
      <c r="E211" s="5">
        <v>0</v>
      </c>
      <c r="F211" s="2">
        <v>0</v>
      </c>
      <c r="G211" s="2">
        <v>0</v>
      </c>
      <c r="H211" s="2">
        <v>0</v>
      </c>
      <c r="I211" s="5">
        <v>0</v>
      </c>
      <c r="J211" s="11">
        <v>10</v>
      </c>
      <c r="K211" s="12">
        <f t="shared" si="36"/>
        <v>0</v>
      </c>
      <c r="L211" s="12">
        <f t="shared" si="36"/>
        <v>0</v>
      </c>
      <c r="M211" s="14">
        <f t="shared" si="37"/>
        <v>0</v>
      </c>
      <c r="N211" s="12">
        <f t="shared" si="47"/>
        <v>0</v>
      </c>
      <c r="O211" s="14">
        <f t="shared" si="38"/>
        <v>0</v>
      </c>
      <c r="P211" s="12">
        <f t="shared" si="47"/>
        <v>0</v>
      </c>
      <c r="Q211" s="12">
        <f t="shared" si="39"/>
        <v>1</v>
      </c>
      <c r="R211" s="12">
        <f t="shared" si="40"/>
        <v>0</v>
      </c>
      <c r="S211" s="12">
        <f t="shared" si="41"/>
        <v>0</v>
      </c>
      <c r="T211" s="12">
        <f t="shared" si="42"/>
        <v>0</v>
      </c>
      <c r="U211" s="12">
        <f t="shared" si="43"/>
        <v>0</v>
      </c>
      <c r="V211" s="64">
        <f t="shared" si="44"/>
        <v>0</v>
      </c>
      <c r="W211" s="12">
        <f t="shared" si="45"/>
        <v>0</v>
      </c>
      <c r="X211" s="12">
        <f>IF(AND(W211=1,G211=0),1,0)</f>
        <v>0</v>
      </c>
      <c r="Y211" s="12">
        <f t="shared" si="46"/>
        <v>0</v>
      </c>
    </row>
    <row r="212" spans="2:25" ht="12.5" customHeight="1">
      <c r="B212" s="6" t="s">
        <v>9</v>
      </c>
      <c r="C212" s="6"/>
      <c r="D212" s="5">
        <v>0</v>
      </c>
      <c r="E212" s="5">
        <v>0</v>
      </c>
      <c r="F212" s="2">
        <v>0</v>
      </c>
      <c r="G212" s="2">
        <v>0</v>
      </c>
      <c r="H212" s="2">
        <v>0</v>
      </c>
      <c r="I212" s="5">
        <v>0</v>
      </c>
      <c r="K212" s="12">
        <f t="shared" si="36"/>
        <v>0</v>
      </c>
      <c r="L212" s="12">
        <f t="shared" si="36"/>
        <v>0</v>
      </c>
      <c r="M212" s="14">
        <f t="shared" si="37"/>
        <v>0</v>
      </c>
      <c r="N212" s="12">
        <f t="shared" si="47"/>
        <v>0</v>
      </c>
      <c r="O212" s="14">
        <f t="shared" si="38"/>
        <v>0</v>
      </c>
      <c r="P212" s="12">
        <f t="shared" si="47"/>
        <v>0</v>
      </c>
      <c r="Q212" s="12">
        <f t="shared" si="39"/>
        <v>1</v>
      </c>
      <c r="R212" s="12">
        <f t="shared" si="40"/>
        <v>0</v>
      </c>
      <c r="S212" s="12">
        <f t="shared" si="41"/>
        <v>0</v>
      </c>
      <c r="T212" s="12">
        <f t="shared" si="42"/>
        <v>0</v>
      </c>
      <c r="U212" s="12">
        <f t="shared" si="43"/>
        <v>0</v>
      </c>
      <c r="V212" s="64">
        <f t="shared" si="44"/>
        <v>0</v>
      </c>
      <c r="W212" s="12">
        <f t="shared" si="45"/>
        <v>0</v>
      </c>
      <c r="X212" s="12">
        <f>IF(AND(W212=1,G212=0),1,0)</f>
        <v>0</v>
      </c>
      <c r="Y212" s="12">
        <f t="shared" si="46"/>
        <v>0</v>
      </c>
    </row>
    <row r="213" spans="2:25" ht="12.5" customHeight="1">
      <c r="B213" s="6" t="s">
        <v>9</v>
      </c>
      <c r="C213" s="6"/>
      <c r="D213" s="5">
        <v>0</v>
      </c>
      <c r="E213" s="5">
        <v>0</v>
      </c>
      <c r="F213" s="2">
        <v>0</v>
      </c>
      <c r="G213" s="2">
        <v>0</v>
      </c>
      <c r="H213" s="2">
        <v>0</v>
      </c>
      <c r="I213" s="5">
        <v>0</v>
      </c>
      <c r="J213" s="11">
        <v>13</v>
      </c>
      <c r="K213" s="12">
        <f t="shared" si="36"/>
        <v>0</v>
      </c>
      <c r="L213" s="12">
        <f t="shared" si="36"/>
        <v>0</v>
      </c>
      <c r="M213" s="14">
        <f t="shared" si="37"/>
        <v>0</v>
      </c>
      <c r="N213" s="12">
        <f t="shared" si="47"/>
        <v>0</v>
      </c>
      <c r="O213" s="14">
        <f t="shared" si="38"/>
        <v>0</v>
      </c>
      <c r="P213" s="12">
        <f t="shared" si="47"/>
        <v>0</v>
      </c>
      <c r="Q213" s="12">
        <f t="shared" si="39"/>
        <v>1</v>
      </c>
      <c r="R213" s="12">
        <f t="shared" si="40"/>
        <v>0</v>
      </c>
      <c r="S213" s="12">
        <f t="shared" si="41"/>
        <v>0</v>
      </c>
      <c r="T213" s="12">
        <f t="shared" si="42"/>
        <v>0</v>
      </c>
      <c r="U213" s="12">
        <f t="shared" si="43"/>
        <v>0</v>
      </c>
      <c r="V213" s="64">
        <f t="shared" si="44"/>
        <v>0</v>
      </c>
      <c r="W213" s="12">
        <f t="shared" si="45"/>
        <v>0</v>
      </c>
      <c r="X213" s="12">
        <f>IF(AND(W213=1,G213=0),1,0)</f>
        <v>0</v>
      </c>
      <c r="Y213" s="12">
        <f t="shared" si="46"/>
        <v>0</v>
      </c>
    </row>
    <row r="214" spans="2:25" ht="12.5" customHeight="1">
      <c r="B214" s="6" t="s">
        <v>9</v>
      </c>
      <c r="C214" s="6"/>
      <c r="D214" s="5">
        <v>0</v>
      </c>
      <c r="E214" s="5">
        <v>0</v>
      </c>
      <c r="F214" s="2">
        <v>0</v>
      </c>
      <c r="G214" s="2">
        <v>0</v>
      </c>
      <c r="H214" s="2">
        <v>0</v>
      </c>
      <c r="I214" s="5">
        <v>0</v>
      </c>
      <c r="K214" s="12">
        <f t="shared" si="36"/>
        <v>0</v>
      </c>
      <c r="L214" s="12">
        <f t="shared" si="36"/>
        <v>0</v>
      </c>
      <c r="M214" s="14">
        <f t="shared" si="37"/>
        <v>0</v>
      </c>
      <c r="N214" s="12">
        <f t="shared" si="47"/>
        <v>0</v>
      </c>
      <c r="O214" s="14">
        <f t="shared" si="38"/>
        <v>0</v>
      </c>
      <c r="P214" s="12">
        <f t="shared" si="47"/>
        <v>0</v>
      </c>
      <c r="Q214" s="12">
        <f t="shared" si="39"/>
        <v>1</v>
      </c>
      <c r="R214" s="12">
        <f t="shared" si="40"/>
        <v>0</v>
      </c>
      <c r="S214" s="12">
        <f t="shared" si="41"/>
        <v>0</v>
      </c>
      <c r="T214" s="12">
        <f t="shared" si="42"/>
        <v>0</v>
      </c>
      <c r="U214" s="12">
        <f t="shared" si="43"/>
        <v>0</v>
      </c>
      <c r="V214" s="64">
        <f t="shared" si="44"/>
        <v>0</v>
      </c>
      <c r="W214" s="12">
        <f t="shared" si="45"/>
        <v>0</v>
      </c>
      <c r="X214" s="12">
        <f>IF(AND(W214=1,G214=0),1,0)</f>
        <v>0</v>
      </c>
      <c r="Y214" s="12">
        <f t="shared" si="46"/>
        <v>0</v>
      </c>
    </row>
    <row r="215" spans="2:25" ht="12.5" customHeight="1">
      <c r="B215" s="6" t="s">
        <v>9</v>
      </c>
      <c r="C215" s="6"/>
      <c r="D215" s="5">
        <v>0</v>
      </c>
      <c r="E215" s="5">
        <v>0</v>
      </c>
      <c r="F215" s="2">
        <v>0</v>
      </c>
      <c r="G215" s="2">
        <v>0</v>
      </c>
      <c r="H215" s="2">
        <v>0</v>
      </c>
      <c r="I215" s="5">
        <v>0</v>
      </c>
      <c r="J215" s="11">
        <v>14</v>
      </c>
      <c r="K215" s="12">
        <f t="shared" si="36"/>
        <v>0</v>
      </c>
      <c r="L215" s="12">
        <f t="shared" si="36"/>
        <v>0</v>
      </c>
      <c r="M215" s="14">
        <f t="shared" si="37"/>
        <v>0</v>
      </c>
      <c r="N215" s="12">
        <f t="shared" si="47"/>
        <v>0</v>
      </c>
      <c r="O215" s="14">
        <f t="shared" si="38"/>
        <v>0</v>
      </c>
      <c r="P215" s="12">
        <f t="shared" si="47"/>
        <v>0</v>
      </c>
      <c r="Q215" s="12">
        <f t="shared" si="39"/>
        <v>1</v>
      </c>
      <c r="R215" s="12">
        <f t="shared" si="40"/>
        <v>0</v>
      </c>
      <c r="S215" s="12">
        <f t="shared" si="41"/>
        <v>0</v>
      </c>
      <c r="T215" s="12">
        <f t="shared" si="42"/>
        <v>0</v>
      </c>
      <c r="U215" s="12">
        <f t="shared" si="43"/>
        <v>0</v>
      </c>
      <c r="V215" s="64">
        <f t="shared" si="44"/>
        <v>0</v>
      </c>
      <c r="W215" s="12">
        <f t="shared" si="45"/>
        <v>0</v>
      </c>
      <c r="X215" s="12">
        <f>IF(AND(W215=1,G215=0),1,0)</f>
        <v>0</v>
      </c>
      <c r="Y215" s="12">
        <f t="shared" si="46"/>
        <v>0</v>
      </c>
    </row>
    <row r="216" spans="2:25" ht="12.5" customHeight="1">
      <c r="B216" s="6" t="s">
        <v>9</v>
      </c>
      <c r="C216" s="6"/>
      <c r="D216" s="5">
        <v>0</v>
      </c>
      <c r="E216" s="5">
        <v>0</v>
      </c>
      <c r="F216" s="2">
        <v>0</v>
      </c>
      <c r="G216" s="2">
        <v>0</v>
      </c>
      <c r="H216" s="2">
        <v>0</v>
      </c>
      <c r="I216" s="5">
        <v>0</v>
      </c>
      <c r="J216" s="11">
        <v>27</v>
      </c>
      <c r="K216" s="12">
        <f t="shared" si="36"/>
        <v>0</v>
      </c>
      <c r="L216" s="12">
        <f t="shared" si="36"/>
        <v>0</v>
      </c>
      <c r="M216" s="14">
        <f t="shared" si="37"/>
        <v>0</v>
      </c>
      <c r="N216" s="12">
        <f t="shared" si="47"/>
        <v>0</v>
      </c>
      <c r="O216" s="14">
        <f t="shared" si="38"/>
        <v>0</v>
      </c>
      <c r="P216" s="12">
        <f t="shared" si="47"/>
        <v>0</v>
      </c>
      <c r="Q216" s="12">
        <f t="shared" si="39"/>
        <v>1</v>
      </c>
      <c r="R216" s="12">
        <f t="shared" si="40"/>
        <v>0</v>
      </c>
      <c r="S216" s="12">
        <f t="shared" si="41"/>
        <v>0</v>
      </c>
      <c r="T216" s="12">
        <f t="shared" si="42"/>
        <v>0</v>
      </c>
      <c r="U216" s="12">
        <f t="shared" si="43"/>
        <v>0</v>
      </c>
      <c r="V216" s="64">
        <f t="shared" si="44"/>
        <v>0</v>
      </c>
      <c r="W216" s="12">
        <f t="shared" si="45"/>
        <v>0</v>
      </c>
      <c r="X216" s="12">
        <f>IF(AND(W216=1,G216=0),1,0)</f>
        <v>0</v>
      </c>
      <c r="Y216" s="12">
        <f t="shared" si="46"/>
        <v>0</v>
      </c>
    </row>
    <row r="217" spans="2:25" ht="12.5" customHeight="1">
      <c r="B217" s="6" t="s">
        <v>9</v>
      </c>
      <c r="C217" s="6"/>
      <c r="D217" s="5">
        <v>0</v>
      </c>
      <c r="E217" s="5">
        <v>0</v>
      </c>
      <c r="F217" s="2">
        <v>0</v>
      </c>
      <c r="G217" s="2">
        <v>0</v>
      </c>
      <c r="H217" s="2">
        <v>0</v>
      </c>
      <c r="I217" s="5">
        <v>0</v>
      </c>
      <c r="J217" s="11">
        <v>27</v>
      </c>
      <c r="K217" s="12">
        <f t="shared" si="36"/>
        <v>0</v>
      </c>
      <c r="L217" s="12">
        <f t="shared" si="36"/>
        <v>0</v>
      </c>
      <c r="M217" s="14">
        <f t="shared" si="37"/>
        <v>0</v>
      </c>
      <c r="N217" s="12">
        <f t="shared" si="47"/>
        <v>0</v>
      </c>
      <c r="O217" s="14">
        <f t="shared" si="38"/>
        <v>0</v>
      </c>
      <c r="P217" s="12">
        <f t="shared" si="47"/>
        <v>0</v>
      </c>
      <c r="Q217" s="12">
        <f t="shared" si="39"/>
        <v>1</v>
      </c>
      <c r="R217" s="12">
        <f t="shared" si="40"/>
        <v>0</v>
      </c>
      <c r="S217" s="12">
        <f t="shared" si="41"/>
        <v>0</v>
      </c>
      <c r="T217" s="12">
        <f t="shared" si="42"/>
        <v>0</v>
      </c>
      <c r="U217" s="12">
        <f t="shared" si="43"/>
        <v>0</v>
      </c>
      <c r="V217" s="64">
        <f t="shared" si="44"/>
        <v>0</v>
      </c>
      <c r="W217" s="12">
        <f t="shared" si="45"/>
        <v>0</v>
      </c>
      <c r="X217" s="12">
        <f>IF(AND(W217=1,G217=0),1,0)</f>
        <v>0</v>
      </c>
      <c r="Y217" s="12">
        <f t="shared" si="46"/>
        <v>0</v>
      </c>
    </row>
    <row r="218" spans="2:25" ht="12.5" customHeight="1">
      <c r="B218" s="6" t="s">
        <v>9</v>
      </c>
      <c r="C218" s="6"/>
      <c r="D218" s="5">
        <v>0</v>
      </c>
      <c r="E218" s="5">
        <v>0</v>
      </c>
      <c r="F218" s="2">
        <v>0</v>
      </c>
      <c r="G218" s="2">
        <v>0</v>
      </c>
      <c r="H218" s="2">
        <v>0</v>
      </c>
      <c r="I218" s="5">
        <v>0</v>
      </c>
      <c r="J218" s="11">
        <v>13</v>
      </c>
      <c r="K218" s="12">
        <f t="shared" si="36"/>
        <v>0</v>
      </c>
      <c r="L218" s="12">
        <f t="shared" si="36"/>
        <v>0</v>
      </c>
      <c r="M218" s="14">
        <f t="shared" si="37"/>
        <v>0</v>
      </c>
      <c r="N218" s="12">
        <f t="shared" si="47"/>
        <v>0</v>
      </c>
      <c r="O218" s="14">
        <f t="shared" si="38"/>
        <v>0</v>
      </c>
      <c r="P218" s="12">
        <f t="shared" si="47"/>
        <v>0</v>
      </c>
      <c r="Q218" s="12">
        <f t="shared" si="39"/>
        <v>1</v>
      </c>
      <c r="R218" s="12">
        <f t="shared" si="40"/>
        <v>0</v>
      </c>
      <c r="S218" s="12">
        <f t="shared" si="41"/>
        <v>0</v>
      </c>
      <c r="T218" s="12">
        <f t="shared" si="42"/>
        <v>0</v>
      </c>
      <c r="U218" s="12">
        <f t="shared" si="43"/>
        <v>0</v>
      </c>
      <c r="V218" s="64">
        <f t="shared" si="44"/>
        <v>0</v>
      </c>
      <c r="W218" s="12">
        <f t="shared" si="45"/>
        <v>0</v>
      </c>
      <c r="X218" s="12">
        <f>IF(AND(W218=1,G218=0),1,0)</f>
        <v>0</v>
      </c>
      <c r="Y218" s="12">
        <f t="shared" si="46"/>
        <v>0</v>
      </c>
    </row>
    <row r="219" spans="2:25" ht="12.5" customHeight="1">
      <c r="B219" s="6" t="s">
        <v>9</v>
      </c>
      <c r="C219" s="6"/>
      <c r="D219" s="5">
        <v>0</v>
      </c>
      <c r="E219" s="5">
        <v>0</v>
      </c>
      <c r="F219" s="2">
        <v>0</v>
      </c>
      <c r="G219" s="2">
        <v>0</v>
      </c>
      <c r="H219" s="2">
        <v>0</v>
      </c>
      <c r="I219" s="5">
        <v>0</v>
      </c>
      <c r="J219" s="11">
        <v>13</v>
      </c>
      <c r="K219" s="12">
        <f t="shared" si="36"/>
        <v>0</v>
      </c>
      <c r="L219" s="12">
        <f t="shared" si="36"/>
        <v>0</v>
      </c>
      <c r="M219" s="14">
        <f t="shared" si="37"/>
        <v>0</v>
      </c>
      <c r="N219" s="12">
        <f t="shared" si="47"/>
        <v>0</v>
      </c>
      <c r="O219" s="14">
        <f t="shared" si="38"/>
        <v>0</v>
      </c>
      <c r="P219" s="12">
        <f t="shared" si="47"/>
        <v>0</v>
      </c>
      <c r="Q219" s="12">
        <f t="shared" si="39"/>
        <v>1</v>
      </c>
      <c r="R219" s="12">
        <f t="shared" si="40"/>
        <v>0</v>
      </c>
      <c r="S219" s="12">
        <f t="shared" si="41"/>
        <v>0</v>
      </c>
      <c r="T219" s="12">
        <f t="shared" si="42"/>
        <v>0</v>
      </c>
      <c r="U219" s="12">
        <f t="shared" si="43"/>
        <v>0</v>
      </c>
      <c r="V219" s="64">
        <f t="shared" si="44"/>
        <v>0</v>
      </c>
      <c r="W219" s="12">
        <f t="shared" si="45"/>
        <v>0</v>
      </c>
      <c r="X219" s="12">
        <f>IF(AND(W219=1,G219=0),1,0)</f>
        <v>0</v>
      </c>
      <c r="Y219" s="12">
        <f t="shared" si="46"/>
        <v>0</v>
      </c>
    </row>
    <row r="220" spans="2:25" ht="12.5" customHeight="1">
      <c r="B220" s="6" t="s">
        <v>9</v>
      </c>
      <c r="C220" s="6"/>
      <c r="D220" s="5">
        <v>0</v>
      </c>
      <c r="E220" s="5">
        <v>0</v>
      </c>
      <c r="F220" s="2">
        <v>0</v>
      </c>
      <c r="G220" s="2">
        <v>0</v>
      </c>
      <c r="H220" s="2">
        <v>0</v>
      </c>
      <c r="I220" s="5">
        <v>0</v>
      </c>
      <c r="J220" s="11">
        <v>14</v>
      </c>
      <c r="K220" s="12">
        <f t="shared" si="36"/>
        <v>0</v>
      </c>
      <c r="L220" s="12">
        <f t="shared" si="36"/>
        <v>0</v>
      </c>
      <c r="M220" s="14">
        <f t="shared" si="37"/>
        <v>0</v>
      </c>
      <c r="N220" s="12">
        <f t="shared" si="47"/>
        <v>0</v>
      </c>
      <c r="O220" s="14">
        <f t="shared" si="38"/>
        <v>0</v>
      </c>
      <c r="P220" s="12">
        <f t="shared" si="47"/>
        <v>0</v>
      </c>
      <c r="Q220" s="12">
        <f t="shared" si="39"/>
        <v>1</v>
      </c>
      <c r="R220" s="12">
        <f t="shared" si="40"/>
        <v>0</v>
      </c>
      <c r="S220" s="12">
        <f t="shared" si="41"/>
        <v>0</v>
      </c>
      <c r="T220" s="12">
        <f t="shared" si="42"/>
        <v>0</v>
      </c>
      <c r="U220" s="12">
        <f t="shared" si="43"/>
        <v>0</v>
      </c>
      <c r="V220" s="64">
        <f t="shared" si="44"/>
        <v>0</v>
      </c>
      <c r="W220" s="12">
        <f t="shared" si="45"/>
        <v>0</v>
      </c>
      <c r="X220" s="12">
        <f>IF(AND(W220=1,G220=0),1,0)</f>
        <v>0</v>
      </c>
      <c r="Y220" s="12">
        <f t="shared" si="46"/>
        <v>0</v>
      </c>
    </row>
    <row r="221" spans="2:25" ht="12.5" customHeight="1">
      <c r="B221" s="6" t="s">
        <v>9</v>
      </c>
      <c r="C221" s="6"/>
      <c r="D221" s="5">
        <v>0</v>
      </c>
      <c r="E221" s="5">
        <v>0</v>
      </c>
      <c r="F221" s="2">
        <v>0</v>
      </c>
      <c r="G221" s="2">
        <v>0</v>
      </c>
      <c r="H221" s="2">
        <v>0</v>
      </c>
      <c r="I221" s="5">
        <v>0</v>
      </c>
      <c r="J221" s="11">
        <v>22</v>
      </c>
      <c r="K221" s="12">
        <f t="shared" si="36"/>
        <v>0</v>
      </c>
      <c r="L221" s="12">
        <f t="shared" si="36"/>
        <v>0</v>
      </c>
      <c r="M221" s="14">
        <f t="shared" si="37"/>
        <v>0</v>
      </c>
      <c r="N221" s="12">
        <f t="shared" si="47"/>
        <v>0</v>
      </c>
      <c r="O221" s="14">
        <f t="shared" si="38"/>
        <v>0</v>
      </c>
      <c r="P221" s="12">
        <f t="shared" si="47"/>
        <v>0</v>
      </c>
      <c r="Q221" s="12">
        <f t="shared" si="39"/>
        <v>1</v>
      </c>
      <c r="R221" s="12">
        <f t="shared" si="40"/>
        <v>0</v>
      </c>
      <c r="S221" s="12">
        <f t="shared" si="41"/>
        <v>0</v>
      </c>
      <c r="T221" s="12">
        <f t="shared" si="42"/>
        <v>0</v>
      </c>
      <c r="U221" s="12">
        <f t="shared" si="43"/>
        <v>0</v>
      </c>
      <c r="V221" s="64">
        <f t="shared" si="44"/>
        <v>0</v>
      </c>
      <c r="W221" s="12">
        <f t="shared" si="45"/>
        <v>0</v>
      </c>
      <c r="X221" s="12">
        <f>IF(AND(W221=1,G221=0),1,0)</f>
        <v>0</v>
      </c>
      <c r="Y221" s="12">
        <f t="shared" si="46"/>
        <v>0</v>
      </c>
    </row>
    <row r="222" spans="2:25" ht="12.5" customHeight="1">
      <c r="B222" s="6" t="s">
        <v>9</v>
      </c>
      <c r="C222" s="6"/>
      <c r="D222" s="5">
        <v>0</v>
      </c>
      <c r="E222" s="5">
        <v>0</v>
      </c>
      <c r="F222" s="2">
        <v>0</v>
      </c>
      <c r="G222" s="2">
        <v>0</v>
      </c>
      <c r="H222" s="2">
        <v>0</v>
      </c>
      <c r="I222" s="5">
        <v>0</v>
      </c>
      <c r="K222" s="12">
        <f t="shared" si="36"/>
        <v>0</v>
      </c>
      <c r="L222" s="12">
        <f t="shared" si="36"/>
        <v>0</v>
      </c>
      <c r="M222" s="14">
        <f t="shared" si="37"/>
        <v>0</v>
      </c>
      <c r="N222" s="12">
        <f t="shared" si="47"/>
        <v>0</v>
      </c>
      <c r="O222" s="14">
        <f t="shared" si="38"/>
        <v>0</v>
      </c>
      <c r="P222" s="12">
        <f t="shared" si="47"/>
        <v>0</v>
      </c>
      <c r="Q222" s="12">
        <f t="shared" si="39"/>
        <v>1</v>
      </c>
      <c r="R222" s="12">
        <f t="shared" si="40"/>
        <v>0</v>
      </c>
      <c r="S222" s="12">
        <f t="shared" si="41"/>
        <v>0</v>
      </c>
      <c r="T222" s="12">
        <f t="shared" si="42"/>
        <v>0</v>
      </c>
      <c r="U222" s="12">
        <f t="shared" si="43"/>
        <v>0</v>
      </c>
      <c r="V222" s="64">
        <f t="shared" si="44"/>
        <v>0</v>
      </c>
      <c r="W222" s="12">
        <f t="shared" si="45"/>
        <v>0</v>
      </c>
      <c r="X222" s="12">
        <f>IF(AND(W222=1,G222=0),1,0)</f>
        <v>0</v>
      </c>
      <c r="Y222" s="12">
        <f t="shared" si="46"/>
        <v>0</v>
      </c>
    </row>
    <row r="223" spans="2:25" ht="12.5" customHeight="1">
      <c r="B223" s="6" t="s">
        <v>9</v>
      </c>
      <c r="C223" s="6"/>
      <c r="D223" s="5">
        <v>0</v>
      </c>
      <c r="E223" s="5">
        <v>0</v>
      </c>
      <c r="F223" s="2">
        <v>0</v>
      </c>
      <c r="G223" s="2">
        <v>0</v>
      </c>
      <c r="H223" s="2">
        <v>0</v>
      </c>
      <c r="I223" s="5">
        <v>0</v>
      </c>
      <c r="K223" s="12">
        <f t="shared" si="36"/>
        <v>0</v>
      </c>
      <c r="L223" s="12">
        <f t="shared" si="36"/>
        <v>0</v>
      </c>
      <c r="M223" s="14">
        <f t="shared" si="37"/>
        <v>0</v>
      </c>
      <c r="N223" s="12">
        <f t="shared" si="47"/>
        <v>0</v>
      </c>
      <c r="O223" s="14">
        <f t="shared" si="38"/>
        <v>0</v>
      </c>
      <c r="P223" s="12">
        <f t="shared" si="47"/>
        <v>0</v>
      </c>
      <c r="Q223" s="12">
        <f t="shared" si="39"/>
        <v>1</v>
      </c>
      <c r="R223" s="12">
        <f t="shared" si="40"/>
        <v>0</v>
      </c>
      <c r="S223" s="12">
        <f t="shared" si="41"/>
        <v>0</v>
      </c>
      <c r="T223" s="12">
        <f t="shared" si="42"/>
        <v>0</v>
      </c>
      <c r="U223" s="12">
        <f t="shared" si="43"/>
        <v>0</v>
      </c>
      <c r="V223" s="64">
        <f t="shared" si="44"/>
        <v>0</v>
      </c>
      <c r="W223" s="12">
        <f t="shared" si="45"/>
        <v>0</v>
      </c>
      <c r="X223" s="12">
        <f>IF(AND(W223=1,G223=0),1,0)</f>
        <v>0</v>
      </c>
      <c r="Y223" s="12">
        <f t="shared" si="46"/>
        <v>0</v>
      </c>
    </row>
    <row r="224" spans="2:25" ht="12" customHeight="1">
      <c r="B224" s="6" t="s">
        <v>9</v>
      </c>
      <c r="C224" s="6"/>
      <c r="D224" s="5">
        <v>0</v>
      </c>
      <c r="E224" s="5">
        <v>0</v>
      </c>
      <c r="F224" s="2">
        <v>0</v>
      </c>
      <c r="G224" s="2">
        <v>0</v>
      </c>
      <c r="H224" s="2">
        <v>0</v>
      </c>
      <c r="I224" s="5">
        <v>0</v>
      </c>
      <c r="J224" s="11">
        <v>3</v>
      </c>
      <c r="K224" s="12">
        <f t="shared" si="36"/>
        <v>0</v>
      </c>
      <c r="L224" s="12">
        <f t="shared" si="36"/>
        <v>0</v>
      </c>
      <c r="M224" s="14">
        <f t="shared" si="37"/>
        <v>0</v>
      </c>
      <c r="N224" s="12">
        <f t="shared" si="47"/>
        <v>0</v>
      </c>
      <c r="O224" s="14">
        <f t="shared" si="38"/>
        <v>0</v>
      </c>
      <c r="P224" s="12">
        <f t="shared" si="47"/>
        <v>0</v>
      </c>
      <c r="Q224" s="12">
        <f t="shared" si="39"/>
        <v>1</v>
      </c>
      <c r="R224" s="12">
        <f t="shared" si="40"/>
        <v>0</v>
      </c>
      <c r="S224" s="12">
        <f t="shared" si="41"/>
        <v>0</v>
      </c>
      <c r="T224" s="12">
        <f t="shared" si="42"/>
        <v>0</v>
      </c>
      <c r="U224" s="12">
        <f t="shared" si="43"/>
        <v>0</v>
      </c>
      <c r="V224" s="64">
        <f t="shared" si="44"/>
        <v>0</v>
      </c>
      <c r="W224" s="12">
        <f t="shared" si="45"/>
        <v>0</v>
      </c>
      <c r="X224" s="12">
        <f>IF(AND(W224=1,G224=0),1,0)</f>
        <v>0</v>
      </c>
      <c r="Y224" s="12">
        <f t="shared" si="46"/>
        <v>0</v>
      </c>
    </row>
    <row r="225" spans="2:25" ht="12.5" customHeight="1">
      <c r="B225" s="6" t="s">
        <v>9</v>
      </c>
      <c r="C225" s="6"/>
      <c r="D225" s="5">
        <v>0</v>
      </c>
      <c r="E225" s="5">
        <v>0</v>
      </c>
      <c r="F225" s="2">
        <v>0</v>
      </c>
      <c r="G225" s="2">
        <v>0</v>
      </c>
      <c r="H225" s="2">
        <v>0</v>
      </c>
      <c r="I225" s="5">
        <v>0</v>
      </c>
      <c r="J225" s="11">
        <v>45</v>
      </c>
      <c r="K225" s="12">
        <f t="shared" si="36"/>
        <v>0</v>
      </c>
      <c r="L225" s="12">
        <f t="shared" si="36"/>
        <v>0</v>
      </c>
      <c r="M225" s="14">
        <f t="shared" si="37"/>
        <v>0</v>
      </c>
      <c r="N225" s="12">
        <f t="shared" si="47"/>
        <v>0</v>
      </c>
      <c r="O225" s="14">
        <f t="shared" si="38"/>
        <v>0</v>
      </c>
      <c r="P225" s="12">
        <f t="shared" si="47"/>
        <v>0</v>
      </c>
      <c r="Q225" s="12">
        <f t="shared" si="39"/>
        <v>1</v>
      </c>
      <c r="R225" s="12">
        <f t="shared" si="40"/>
        <v>0</v>
      </c>
      <c r="S225" s="12">
        <f t="shared" si="41"/>
        <v>0</v>
      </c>
      <c r="T225" s="12">
        <f t="shared" si="42"/>
        <v>0</v>
      </c>
      <c r="U225" s="12">
        <f t="shared" si="43"/>
        <v>0</v>
      </c>
      <c r="V225" s="64">
        <f t="shared" si="44"/>
        <v>0</v>
      </c>
      <c r="W225" s="12">
        <f t="shared" si="45"/>
        <v>0</v>
      </c>
      <c r="X225" s="12">
        <f>IF(AND(W225=1,G225=0),1,0)</f>
        <v>0</v>
      </c>
      <c r="Y225" s="12">
        <f t="shared" si="46"/>
        <v>0</v>
      </c>
    </row>
    <row r="226" spans="2:25" ht="12.5" customHeight="1">
      <c r="B226" s="6" t="s">
        <v>9</v>
      </c>
      <c r="C226" s="6"/>
      <c r="D226" s="5">
        <v>0</v>
      </c>
      <c r="E226" s="5">
        <v>0</v>
      </c>
      <c r="F226" s="2">
        <v>0</v>
      </c>
      <c r="G226" s="2">
        <v>0</v>
      </c>
      <c r="H226" s="2">
        <v>0</v>
      </c>
      <c r="I226" s="5">
        <v>0</v>
      </c>
      <c r="J226" s="11">
        <v>14</v>
      </c>
      <c r="K226" s="12">
        <f t="shared" si="36"/>
        <v>0</v>
      </c>
      <c r="L226" s="12">
        <f t="shared" si="36"/>
        <v>0</v>
      </c>
      <c r="M226" s="14">
        <f t="shared" si="37"/>
        <v>0</v>
      </c>
      <c r="N226" s="12">
        <f t="shared" si="47"/>
        <v>0</v>
      </c>
      <c r="O226" s="14">
        <f t="shared" si="38"/>
        <v>0</v>
      </c>
      <c r="P226" s="12">
        <f t="shared" si="47"/>
        <v>0</v>
      </c>
      <c r="Q226" s="12">
        <f t="shared" si="39"/>
        <v>1</v>
      </c>
      <c r="R226" s="12">
        <f t="shared" si="40"/>
        <v>0</v>
      </c>
      <c r="S226" s="12">
        <f t="shared" si="41"/>
        <v>0</v>
      </c>
      <c r="T226" s="12">
        <f t="shared" si="42"/>
        <v>0</v>
      </c>
      <c r="U226" s="12">
        <f t="shared" si="43"/>
        <v>0</v>
      </c>
      <c r="V226" s="64">
        <f t="shared" si="44"/>
        <v>0</v>
      </c>
      <c r="W226" s="12">
        <f t="shared" si="45"/>
        <v>0</v>
      </c>
      <c r="X226" s="12">
        <f>IF(AND(W226=1,G226=0),1,0)</f>
        <v>0</v>
      </c>
      <c r="Y226" s="12">
        <f t="shared" si="46"/>
        <v>0</v>
      </c>
    </row>
    <row r="227" spans="2:25" ht="12.5" customHeight="1">
      <c r="B227" s="6" t="s">
        <v>9</v>
      </c>
      <c r="C227" s="6"/>
      <c r="D227" s="5">
        <v>0</v>
      </c>
      <c r="E227" s="5">
        <v>0</v>
      </c>
      <c r="F227" s="2">
        <v>0</v>
      </c>
      <c r="G227" s="2">
        <v>0</v>
      </c>
      <c r="H227" s="2">
        <v>0</v>
      </c>
      <c r="I227" s="5">
        <v>0</v>
      </c>
      <c r="J227" s="11">
        <v>11</v>
      </c>
      <c r="K227" s="12">
        <f t="shared" si="36"/>
        <v>0</v>
      </c>
      <c r="L227" s="12">
        <f t="shared" si="36"/>
        <v>0</v>
      </c>
      <c r="M227" s="14">
        <f t="shared" si="37"/>
        <v>0</v>
      </c>
      <c r="N227" s="12">
        <f t="shared" si="47"/>
        <v>0</v>
      </c>
      <c r="O227" s="14">
        <f t="shared" si="38"/>
        <v>0</v>
      </c>
      <c r="P227" s="12">
        <f t="shared" si="47"/>
        <v>0</v>
      </c>
      <c r="Q227" s="12">
        <f t="shared" si="39"/>
        <v>1</v>
      </c>
      <c r="R227" s="12">
        <f t="shared" si="40"/>
        <v>0</v>
      </c>
      <c r="S227" s="12">
        <f t="shared" si="41"/>
        <v>0</v>
      </c>
      <c r="T227" s="12">
        <f t="shared" si="42"/>
        <v>0</v>
      </c>
      <c r="U227" s="12">
        <f t="shared" si="43"/>
        <v>0</v>
      </c>
      <c r="V227" s="64">
        <f t="shared" si="44"/>
        <v>0</v>
      </c>
      <c r="W227" s="12">
        <f t="shared" si="45"/>
        <v>0</v>
      </c>
      <c r="X227" s="12">
        <f>IF(AND(W227=1,G227=0),1,0)</f>
        <v>0</v>
      </c>
      <c r="Y227" s="12">
        <f t="shared" si="46"/>
        <v>0</v>
      </c>
    </row>
    <row r="228" spans="2:25" ht="12.5" customHeight="1">
      <c r="B228" s="6" t="s">
        <v>9</v>
      </c>
      <c r="C228" s="6"/>
      <c r="D228" s="5">
        <v>0</v>
      </c>
      <c r="E228" s="5">
        <v>0</v>
      </c>
      <c r="F228" s="2">
        <v>0</v>
      </c>
      <c r="G228" s="2">
        <v>0</v>
      </c>
      <c r="H228" s="2">
        <v>0</v>
      </c>
      <c r="I228" s="5">
        <v>0</v>
      </c>
      <c r="J228" s="11">
        <v>21</v>
      </c>
      <c r="K228" s="12">
        <f t="shared" si="36"/>
        <v>0</v>
      </c>
      <c r="L228" s="12">
        <f t="shared" si="36"/>
        <v>0</v>
      </c>
      <c r="M228" s="14">
        <f t="shared" si="37"/>
        <v>0</v>
      </c>
      <c r="N228" s="12">
        <f t="shared" si="47"/>
        <v>0</v>
      </c>
      <c r="O228" s="14">
        <f t="shared" si="38"/>
        <v>0</v>
      </c>
      <c r="P228" s="12">
        <f t="shared" si="47"/>
        <v>0</v>
      </c>
      <c r="Q228" s="12">
        <f t="shared" si="39"/>
        <v>1</v>
      </c>
      <c r="R228" s="12">
        <f t="shared" si="40"/>
        <v>0</v>
      </c>
      <c r="S228" s="12">
        <f t="shared" si="41"/>
        <v>0</v>
      </c>
      <c r="T228" s="12">
        <f t="shared" si="42"/>
        <v>0</v>
      </c>
      <c r="U228" s="12">
        <f t="shared" si="43"/>
        <v>0</v>
      </c>
      <c r="V228" s="64">
        <f t="shared" si="44"/>
        <v>0</v>
      </c>
      <c r="W228" s="12">
        <f t="shared" si="45"/>
        <v>0</v>
      </c>
      <c r="X228" s="12">
        <f>IF(AND(W228=1,G228=0),1,0)</f>
        <v>0</v>
      </c>
      <c r="Y228" s="12">
        <f t="shared" si="46"/>
        <v>0</v>
      </c>
    </row>
    <row r="229" spans="2:25" ht="12.5" customHeight="1">
      <c r="B229" s="6" t="s">
        <v>9</v>
      </c>
      <c r="C229" s="6"/>
      <c r="D229" s="5">
        <v>0</v>
      </c>
      <c r="E229" s="5">
        <v>0</v>
      </c>
      <c r="F229" s="2">
        <v>0</v>
      </c>
      <c r="G229" s="2">
        <v>0</v>
      </c>
      <c r="H229" s="2">
        <v>0</v>
      </c>
      <c r="I229" s="5">
        <v>0</v>
      </c>
      <c r="J229" s="11">
        <v>22</v>
      </c>
      <c r="K229" s="12">
        <f t="shared" si="36"/>
        <v>0</v>
      </c>
      <c r="L229" s="12">
        <f t="shared" si="36"/>
        <v>0</v>
      </c>
      <c r="M229" s="14">
        <f t="shared" si="37"/>
        <v>0</v>
      </c>
      <c r="N229" s="12">
        <f t="shared" si="47"/>
        <v>0</v>
      </c>
      <c r="O229" s="14">
        <f t="shared" si="38"/>
        <v>0</v>
      </c>
      <c r="P229" s="12">
        <f t="shared" si="47"/>
        <v>0</v>
      </c>
      <c r="Q229" s="12">
        <f t="shared" si="39"/>
        <v>1</v>
      </c>
      <c r="R229" s="12">
        <f t="shared" si="40"/>
        <v>0</v>
      </c>
      <c r="S229" s="12">
        <f t="shared" si="41"/>
        <v>0</v>
      </c>
      <c r="T229" s="12">
        <f t="shared" si="42"/>
        <v>0</v>
      </c>
      <c r="U229" s="12">
        <f t="shared" si="43"/>
        <v>0</v>
      </c>
      <c r="V229" s="64">
        <f t="shared" si="44"/>
        <v>0</v>
      </c>
      <c r="W229" s="12">
        <f t="shared" si="45"/>
        <v>0</v>
      </c>
      <c r="X229" s="12">
        <f>IF(AND(W229=1,G229=0),1,0)</f>
        <v>0</v>
      </c>
      <c r="Y229" s="12">
        <f t="shared" si="46"/>
        <v>0</v>
      </c>
    </row>
    <row r="230" spans="2:25" ht="12.5" customHeight="1">
      <c r="B230" s="6" t="s">
        <v>9</v>
      </c>
      <c r="C230" s="6"/>
      <c r="D230" s="5">
        <v>0</v>
      </c>
      <c r="E230" s="5">
        <v>0</v>
      </c>
      <c r="F230" s="2">
        <v>0</v>
      </c>
      <c r="G230" s="2">
        <v>0</v>
      </c>
      <c r="H230" s="2">
        <v>0</v>
      </c>
      <c r="I230" s="5">
        <v>0</v>
      </c>
      <c r="J230" s="11">
        <v>35</v>
      </c>
      <c r="K230" s="12">
        <f t="shared" si="36"/>
        <v>0</v>
      </c>
      <c r="L230" s="12">
        <f t="shared" si="36"/>
        <v>0</v>
      </c>
      <c r="M230" s="14">
        <f t="shared" si="37"/>
        <v>0</v>
      </c>
      <c r="N230" s="12">
        <f t="shared" si="47"/>
        <v>0</v>
      </c>
      <c r="O230" s="14">
        <f t="shared" si="38"/>
        <v>0</v>
      </c>
      <c r="P230" s="12">
        <f t="shared" si="47"/>
        <v>0</v>
      </c>
      <c r="Q230" s="12">
        <f t="shared" si="39"/>
        <v>1</v>
      </c>
      <c r="R230" s="12">
        <f t="shared" si="40"/>
        <v>0</v>
      </c>
      <c r="S230" s="12">
        <f t="shared" si="41"/>
        <v>0</v>
      </c>
      <c r="T230" s="12">
        <f t="shared" si="42"/>
        <v>0</v>
      </c>
      <c r="U230" s="12">
        <f t="shared" si="43"/>
        <v>0</v>
      </c>
      <c r="V230" s="64">
        <f t="shared" si="44"/>
        <v>0</v>
      </c>
      <c r="W230" s="12">
        <f t="shared" si="45"/>
        <v>0</v>
      </c>
      <c r="X230" s="12">
        <f>IF(AND(W230=1,G230=0),1,0)</f>
        <v>0</v>
      </c>
      <c r="Y230" s="12">
        <f t="shared" si="46"/>
        <v>0</v>
      </c>
    </row>
    <row r="231" spans="2:25" ht="12.5" customHeight="1">
      <c r="B231" s="6" t="s">
        <v>9</v>
      </c>
      <c r="C231" s="6"/>
      <c r="D231" s="5">
        <v>0</v>
      </c>
      <c r="E231" s="5">
        <v>0</v>
      </c>
      <c r="F231" s="2">
        <v>0</v>
      </c>
      <c r="G231" s="2">
        <v>0</v>
      </c>
      <c r="H231" s="2">
        <v>0</v>
      </c>
      <c r="I231" s="5">
        <v>0</v>
      </c>
      <c r="J231" s="11">
        <v>89</v>
      </c>
      <c r="K231" s="12">
        <f t="shared" si="36"/>
        <v>0</v>
      </c>
      <c r="L231" s="12">
        <f t="shared" si="36"/>
        <v>0</v>
      </c>
      <c r="M231" s="14">
        <f t="shared" si="37"/>
        <v>0</v>
      </c>
      <c r="N231" s="12">
        <f t="shared" si="47"/>
        <v>0</v>
      </c>
      <c r="O231" s="14">
        <f t="shared" si="38"/>
        <v>0</v>
      </c>
      <c r="P231" s="12">
        <f t="shared" si="47"/>
        <v>0</v>
      </c>
      <c r="Q231" s="12">
        <f t="shared" si="39"/>
        <v>1</v>
      </c>
      <c r="R231" s="12">
        <f t="shared" si="40"/>
        <v>0</v>
      </c>
      <c r="S231" s="12">
        <f t="shared" si="41"/>
        <v>0</v>
      </c>
      <c r="T231" s="12">
        <f t="shared" si="42"/>
        <v>0</v>
      </c>
      <c r="U231" s="12">
        <f t="shared" si="43"/>
        <v>0</v>
      </c>
      <c r="V231" s="64">
        <f t="shared" si="44"/>
        <v>0</v>
      </c>
      <c r="W231" s="12">
        <f t="shared" si="45"/>
        <v>0</v>
      </c>
      <c r="X231" s="12">
        <f>IF(AND(W231=1,G231=0),1,0)</f>
        <v>0</v>
      </c>
      <c r="Y231" s="12">
        <f t="shared" si="46"/>
        <v>0</v>
      </c>
    </row>
    <row r="232" spans="2:25" ht="12.5" customHeight="1">
      <c r="B232" s="6" t="s">
        <v>9</v>
      </c>
      <c r="C232" s="6"/>
      <c r="D232" s="5">
        <v>0</v>
      </c>
      <c r="E232" s="5">
        <v>0</v>
      </c>
      <c r="F232" s="2">
        <v>0</v>
      </c>
      <c r="G232" s="2">
        <v>0</v>
      </c>
      <c r="H232" s="2">
        <v>0</v>
      </c>
      <c r="I232" s="5">
        <v>0</v>
      </c>
      <c r="J232" s="11">
        <v>82</v>
      </c>
      <c r="K232" s="12">
        <f t="shared" si="36"/>
        <v>0</v>
      </c>
      <c r="L232" s="12">
        <f t="shared" si="36"/>
        <v>0</v>
      </c>
      <c r="M232" s="14">
        <f t="shared" si="37"/>
        <v>0</v>
      </c>
      <c r="N232" s="12">
        <f t="shared" si="47"/>
        <v>0</v>
      </c>
      <c r="O232" s="14">
        <f t="shared" si="38"/>
        <v>0</v>
      </c>
      <c r="P232" s="12">
        <f t="shared" si="47"/>
        <v>0</v>
      </c>
      <c r="Q232" s="12">
        <f t="shared" si="39"/>
        <v>1</v>
      </c>
      <c r="R232" s="12">
        <f t="shared" si="40"/>
        <v>0</v>
      </c>
      <c r="S232" s="12">
        <f t="shared" si="41"/>
        <v>0</v>
      </c>
      <c r="T232" s="12">
        <f t="shared" si="42"/>
        <v>0</v>
      </c>
      <c r="U232" s="12">
        <f t="shared" si="43"/>
        <v>0</v>
      </c>
      <c r="V232" s="64">
        <f t="shared" si="44"/>
        <v>0</v>
      </c>
      <c r="W232" s="12">
        <f t="shared" si="45"/>
        <v>0</v>
      </c>
      <c r="X232" s="12">
        <f>IF(AND(W232=1,G232=0),1,0)</f>
        <v>0</v>
      </c>
      <c r="Y232" s="12">
        <f t="shared" si="46"/>
        <v>0</v>
      </c>
    </row>
    <row r="233" spans="2:25" ht="12.5" customHeight="1">
      <c r="B233" s="6" t="s">
        <v>9</v>
      </c>
      <c r="C233" s="6"/>
      <c r="D233" s="5">
        <v>0</v>
      </c>
      <c r="E233" s="5">
        <v>0</v>
      </c>
      <c r="F233" s="2">
        <v>0</v>
      </c>
      <c r="G233" s="2">
        <v>0</v>
      </c>
      <c r="H233" s="2">
        <v>0</v>
      </c>
      <c r="I233" s="5">
        <v>0</v>
      </c>
      <c r="J233" s="11">
        <v>22</v>
      </c>
      <c r="K233" s="12">
        <f t="shared" si="36"/>
        <v>0</v>
      </c>
      <c r="L233" s="12">
        <f t="shared" si="36"/>
        <v>0</v>
      </c>
      <c r="M233" s="14">
        <f t="shared" si="37"/>
        <v>0</v>
      </c>
      <c r="N233" s="12">
        <f t="shared" si="47"/>
        <v>0</v>
      </c>
      <c r="O233" s="14">
        <f t="shared" si="38"/>
        <v>0</v>
      </c>
      <c r="P233" s="12">
        <f t="shared" si="47"/>
        <v>0</v>
      </c>
      <c r="Q233" s="12">
        <f t="shared" si="39"/>
        <v>1</v>
      </c>
      <c r="R233" s="12">
        <f t="shared" si="40"/>
        <v>0</v>
      </c>
      <c r="S233" s="12">
        <f t="shared" si="41"/>
        <v>0</v>
      </c>
      <c r="T233" s="12">
        <f t="shared" si="42"/>
        <v>0</v>
      </c>
      <c r="U233" s="12">
        <f t="shared" si="43"/>
        <v>0</v>
      </c>
      <c r="V233" s="64">
        <f t="shared" si="44"/>
        <v>0</v>
      </c>
      <c r="W233" s="12">
        <f t="shared" si="45"/>
        <v>0</v>
      </c>
      <c r="X233" s="12">
        <f>IF(AND(W233=1,G233=0),1,0)</f>
        <v>0</v>
      </c>
      <c r="Y233" s="12">
        <f t="shared" si="46"/>
        <v>0</v>
      </c>
    </row>
    <row r="234" spans="2:25" ht="12.5" customHeight="1">
      <c r="B234" s="6" t="s">
        <v>9</v>
      </c>
      <c r="C234" s="6"/>
      <c r="D234" s="5">
        <v>0</v>
      </c>
      <c r="E234" s="5">
        <v>0</v>
      </c>
      <c r="F234" s="2">
        <v>0</v>
      </c>
      <c r="G234" s="2">
        <v>0</v>
      </c>
      <c r="H234" s="2">
        <v>0</v>
      </c>
      <c r="I234" s="5">
        <v>0</v>
      </c>
      <c r="J234" s="11">
        <v>2</v>
      </c>
      <c r="K234" s="12">
        <f t="shared" si="36"/>
        <v>0</v>
      </c>
      <c r="L234" s="12">
        <f t="shared" si="36"/>
        <v>0</v>
      </c>
      <c r="M234" s="14">
        <f t="shared" si="37"/>
        <v>0</v>
      </c>
      <c r="N234" s="12">
        <f t="shared" si="47"/>
        <v>0</v>
      </c>
      <c r="O234" s="14">
        <f t="shared" si="38"/>
        <v>0</v>
      </c>
      <c r="P234" s="12">
        <f t="shared" si="47"/>
        <v>0</v>
      </c>
      <c r="Q234" s="12">
        <f t="shared" si="39"/>
        <v>1</v>
      </c>
      <c r="R234" s="12">
        <f t="shared" si="40"/>
        <v>0</v>
      </c>
      <c r="S234" s="12">
        <f t="shared" si="41"/>
        <v>0</v>
      </c>
      <c r="T234" s="12">
        <f t="shared" si="42"/>
        <v>0</v>
      </c>
      <c r="U234" s="12">
        <f t="shared" si="43"/>
        <v>0</v>
      </c>
      <c r="V234" s="64">
        <f t="shared" si="44"/>
        <v>0</v>
      </c>
      <c r="W234" s="12">
        <f t="shared" si="45"/>
        <v>0</v>
      </c>
      <c r="X234" s="12">
        <f>IF(AND(W234=1,G234=0),1,0)</f>
        <v>0</v>
      </c>
      <c r="Y234" s="12">
        <f t="shared" si="46"/>
        <v>0</v>
      </c>
    </row>
    <row r="235" spans="2:25" ht="12.5" customHeight="1">
      <c r="B235" s="6" t="s">
        <v>9</v>
      </c>
      <c r="C235" s="6"/>
      <c r="D235" s="5">
        <v>0</v>
      </c>
      <c r="E235" s="5">
        <v>0</v>
      </c>
      <c r="F235" s="2">
        <v>0</v>
      </c>
      <c r="G235" s="2">
        <v>0</v>
      </c>
      <c r="H235" s="2">
        <v>0</v>
      </c>
      <c r="I235" s="5">
        <v>0</v>
      </c>
      <c r="J235" s="11">
        <v>1</v>
      </c>
      <c r="K235" s="12">
        <f t="shared" si="36"/>
        <v>0</v>
      </c>
      <c r="L235" s="12">
        <f t="shared" si="36"/>
        <v>0</v>
      </c>
      <c r="M235" s="14">
        <f t="shared" si="37"/>
        <v>0</v>
      </c>
      <c r="N235" s="12">
        <f t="shared" si="47"/>
        <v>0</v>
      </c>
      <c r="O235" s="14">
        <f t="shared" si="38"/>
        <v>0</v>
      </c>
      <c r="P235" s="12">
        <f t="shared" si="47"/>
        <v>0</v>
      </c>
      <c r="Q235" s="12">
        <f t="shared" si="39"/>
        <v>1</v>
      </c>
      <c r="R235" s="12">
        <f t="shared" si="40"/>
        <v>0</v>
      </c>
      <c r="S235" s="12">
        <f t="shared" si="41"/>
        <v>0</v>
      </c>
      <c r="T235" s="12">
        <f t="shared" si="42"/>
        <v>0</v>
      </c>
      <c r="U235" s="12">
        <f t="shared" si="43"/>
        <v>0</v>
      </c>
      <c r="V235" s="64">
        <f t="shared" si="44"/>
        <v>0</v>
      </c>
      <c r="W235" s="12">
        <f t="shared" si="45"/>
        <v>0</v>
      </c>
      <c r="X235" s="12">
        <f>IF(AND(W235=1,G235=0),1,0)</f>
        <v>0</v>
      </c>
      <c r="Y235" s="12">
        <f t="shared" si="46"/>
        <v>0</v>
      </c>
    </row>
    <row r="236" spans="2:25" ht="12.5" customHeight="1">
      <c r="B236" s="6" t="s">
        <v>9</v>
      </c>
      <c r="C236" s="6"/>
      <c r="D236" s="5">
        <v>0</v>
      </c>
      <c r="E236" s="5">
        <v>0</v>
      </c>
      <c r="F236" s="2">
        <v>0</v>
      </c>
      <c r="G236" s="2">
        <v>0</v>
      </c>
      <c r="H236" s="2">
        <v>0</v>
      </c>
      <c r="I236" s="5">
        <v>0</v>
      </c>
      <c r="J236" s="11">
        <v>38</v>
      </c>
      <c r="K236" s="12">
        <f t="shared" si="36"/>
        <v>0</v>
      </c>
      <c r="L236" s="12">
        <f t="shared" si="36"/>
        <v>0</v>
      </c>
      <c r="M236" s="14">
        <f t="shared" si="37"/>
        <v>0</v>
      </c>
      <c r="N236" s="12">
        <f t="shared" si="47"/>
        <v>0</v>
      </c>
      <c r="O236" s="14">
        <f t="shared" si="38"/>
        <v>0</v>
      </c>
      <c r="P236" s="12">
        <f t="shared" si="47"/>
        <v>0</v>
      </c>
      <c r="Q236" s="12">
        <f t="shared" si="39"/>
        <v>1</v>
      </c>
      <c r="R236" s="12">
        <f t="shared" si="40"/>
        <v>0</v>
      </c>
      <c r="S236" s="12">
        <f t="shared" si="41"/>
        <v>0</v>
      </c>
      <c r="T236" s="12">
        <f t="shared" si="42"/>
        <v>0</v>
      </c>
      <c r="U236" s="12">
        <f t="shared" si="43"/>
        <v>0</v>
      </c>
      <c r="V236" s="64">
        <f t="shared" si="44"/>
        <v>0</v>
      </c>
      <c r="W236" s="12">
        <f t="shared" si="45"/>
        <v>0</v>
      </c>
      <c r="X236" s="12">
        <f>IF(AND(W236=1,G236=0),1,0)</f>
        <v>0</v>
      </c>
      <c r="Y236" s="12">
        <f t="shared" si="46"/>
        <v>0</v>
      </c>
    </row>
    <row r="237" spans="2:25" ht="12.5" customHeight="1">
      <c r="B237" s="6" t="s">
        <v>9</v>
      </c>
      <c r="C237" s="6"/>
      <c r="D237" s="5">
        <v>0</v>
      </c>
      <c r="E237" s="5">
        <v>0</v>
      </c>
      <c r="F237" s="2">
        <v>0</v>
      </c>
      <c r="G237" s="2">
        <v>0</v>
      </c>
      <c r="H237" s="2">
        <v>0</v>
      </c>
      <c r="I237" s="5">
        <v>0</v>
      </c>
      <c r="J237" s="11">
        <v>16</v>
      </c>
      <c r="K237" s="12">
        <f t="shared" si="36"/>
        <v>0</v>
      </c>
      <c r="L237" s="12">
        <f t="shared" si="36"/>
        <v>0</v>
      </c>
      <c r="M237" s="14">
        <f t="shared" si="37"/>
        <v>0</v>
      </c>
      <c r="N237" s="12">
        <f t="shared" si="47"/>
        <v>0</v>
      </c>
      <c r="O237" s="14">
        <f t="shared" si="38"/>
        <v>0</v>
      </c>
      <c r="P237" s="12">
        <f t="shared" si="47"/>
        <v>0</v>
      </c>
      <c r="Q237" s="12">
        <f t="shared" si="39"/>
        <v>1</v>
      </c>
      <c r="R237" s="12">
        <f t="shared" si="40"/>
        <v>0</v>
      </c>
      <c r="S237" s="12">
        <f t="shared" si="41"/>
        <v>0</v>
      </c>
      <c r="T237" s="12">
        <f t="shared" si="42"/>
        <v>0</v>
      </c>
      <c r="U237" s="12">
        <f t="shared" si="43"/>
        <v>0</v>
      </c>
      <c r="V237" s="64">
        <f t="shared" si="44"/>
        <v>0</v>
      </c>
      <c r="W237" s="12">
        <f t="shared" si="45"/>
        <v>0</v>
      </c>
      <c r="X237" s="12">
        <f>IF(AND(W237=1,G237=0),1,0)</f>
        <v>0</v>
      </c>
      <c r="Y237" s="12">
        <f t="shared" si="46"/>
        <v>0</v>
      </c>
    </row>
    <row r="238" spans="2:25" ht="12.5" customHeight="1">
      <c r="B238" s="6" t="s">
        <v>9</v>
      </c>
      <c r="C238" s="6"/>
      <c r="D238" s="5">
        <v>0</v>
      </c>
      <c r="E238" s="5">
        <v>0</v>
      </c>
      <c r="F238" s="2">
        <v>0</v>
      </c>
      <c r="G238" s="2">
        <v>0</v>
      </c>
      <c r="H238" s="2">
        <v>0</v>
      </c>
      <c r="I238" s="5">
        <v>0</v>
      </c>
      <c r="J238" s="11">
        <v>41</v>
      </c>
      <c r="K238" s="12">
        <f t="shared" si="36"/>
        <v>0</v>
      </c>
      <c r="L238" s="12">
        <f t="shared" si="36"/>
        <v>0</v>
      </c>
      <c r="M238" s="14">
        <f t="shared" si="37"/>
        <v>0</v>
      </c>
      <c r="N238" s="12">
        <f t="shared" si="47"/>
        <v>0</v>
      </c>
      <c r="O238" s="14">
        <f t="shared" si="38"/>
        <v>0</v>
      </c>
      <c r="P238" s="12">
        <f t="shared" si="47"/>
        <v>0</v>
      </c>
      <c r="Q238" s="12">
        <f t="shared" si="39"/>
        <v>1</v>
      </c>
      <c r="R238" s="12">
        <f t="shared" si="40"/>
        <v>0</v>
      </c>
      <c r="S238" s="12">
        <f t="shared" si="41"/>
        <v>0</v>
      </c>
      <c r="T238" s="12">
        <f t="shared" si="42"/>
        <v>0</v>
      </c>
      <c r="U238" s="12">
        <f t="shared" si="43"/>
        <v>0</v>
      </c>
      <c r="V238" s="64">
        <f t="shared" si="44"/>
        <v>0</v>
      </c>
      <c r="W238" s="12">
        <f t="shared" si="45"/>
        <v>0</v>
      </c>
      <c r="X238" s="12">
        <f>IF(AND(W238=1,G238=0),1,0)</f>
        <v>0</v>
      </c>
      <c r="Y238" s="12">
        <f t="shared" si="46"/>
        <v>0</v>
      </c>
    </row>
    <row r="239" spans="2:25" ht="12.5" customHeight="1">
      <c r="B239" s="6" t="s">
        <v>9</v>
      </c>
      <c r="C239" s="6"/>
      <c r="D239" s="5">
        <v>0</v>
      </c>
      <c r="E239" s="5">
        <v>0</v>
      </c>
      <c r="F239" s="2">
        <v>0</v>
      </c>
      <c r="G239" s="2">
        <v>0</v>
      </c>
      <c r="H239" s="2">
        <v>0</v>
      </c>
      <c r="I239" s="5">
        <v>0</v>
      </c>
      <c r="J239" s="11">
        <v>21</v>
      </c>
      <c r="K239" s="12">
        <f t="shared" si="36"/>
        <v>0</v>
      </c>
      <c r="L239" s="12">
        <f t="shared" si="36"/>
        <v>0</v>
      </c>
      <c r="M239" s="14">
        <f t="shared" si="37"/>
        <v>0</v>
      </c>
      <c r="N239" s="12">
        <f t="shared" si="47"/>
        <v>0</v>
      </c>
      <c r="O239" s="14">
        <f t="shared" si="38"/>
        <v>0</v>
      </c>
      <c r="P239" s="12">
        <f t="shared" si="47"/>
        <v>0</v>
      </c>
      <c r="Q239" s="12">
        <f t="shared" si="39"/>
        <v>1</v>
      </c>
      <c r="R239" s="12">
        <f t="shared" si="40"/>
        <v>0</v>
      </c>
      <c r="S239" s="12">
        <f t="shared" si="41"/>
        <v>0</v>
      </c>
      <c r="T239" s="12">
        <f t="shared" si="42"/>
        <v>0</v>
      </c>
      <c r="U239" s="12">
        <f t="shared" si="43"/>
        <v>0</v>
      </c>
      <c r="V239" s="64">
        <f t="shared" si="44"/>
        <v>0</v>
      </c>
      <c r="W239" s="12">
        <f t="shared" si="45"/>
        <v>0</v>
      </c>
      <c r="X239" s="12">
        <f>IF(AND(W239=1,G239=0),1,0)</f>
        <v>0</v>
      </c>
      <c r="Y239" s="12">
        <f t="shared" si="46"/>
        <v>0</v>
      </c>
    </row>
    <row r="240" spans="2:25" ht="12.5" customHeight="1">
      <c r="B240" s="6" t="s">
        <v>9</v>
      </c>
      <c r="C240" s="6"/>
      <c r="D240" s="5">
        <v>0</v>
      </c>
      <c r="E240" s="5">
        <v>0</v>
      </c>
      <c r="F240" s="2">
        <v>0</v>
      </c>
      <c r="G240" s="2">
        <v>0</v>
      </c>
      <c r="H240" s="2">
        <v>0</v>
      </c>
      <c r="I240" s="5">
        <v>0</v>
      </c>
      <c r="J240" s="11">
        <v>1</v>
      </c>
      <c r="K240" s="12">
        <f t="shared" si="36"/>
        <v>0</v>
      </c>
      <c r="L240" s="12">
        <f t="shared" si="36"/>
        <v>0</v>
      </c>
      <c r="M240" s="14">
        <f t="shared" si="37"/>
        <v>0</v>
      </c>
      <c r="N240" s="12">
        <f t="shared" si="47"/>
        <v>0</v>
      </c>
      <c r="O240" s="14">
        <f t="shared" si="38"/>
        <v>0</v>
      </c>
      <c r="P240" s="12">
        <f t="shared" si="47"/>
        <v>0</v>
      </c>
      <c r="Q240" s="12">
        <f t="shared" si="39"/>
        <v>1</v>
      </c>
      <c r="R240" s="12">
        <f t="shared" si="40"/>
        <v>0</v>
      </c>
      <c r="S240" s="12">
        <f t="shared" si="41"/>
        <v>0</v>
      </c>
      <c r="T240" s="12">
        <f t="shared" si="42"/>
        <v>0</v>
      </c>
      <c r="U240" s="12">
        <f t="shared" si="43"/>
        <v>0</v>
      </c>
      <c r="V240" s="64">
        <f t="shared" si="44"/>
        <v>0</v>
      </c>
      <c r="W240" s="12">
        <f t="shared" si="45"/>
        <v>0</v>
      </c>
      <c r="X240" s="12">
        <f>IF(AND(W240=1,G240=0),1,0)</f>
        <v>0</v>
      </c>
      <c r="Y240" s="12">
        <f t="shared" si="46"/>
        <v>0</v>
      </c>
    </row>
    <row r="241" spans="2:25" ht="12.5" customHeight="1">
      <c r="B241" s="6" t="s">
        <v>9</v>
      </c>
      <c r="C241" s="6"/>
      <c r="D241" s="5">
        <v>0</v>
      </c>
      <c r="E241" s="5">
        <v>0</v>
      </c>
      <c r="F241" s="2">
        <v>0</v>
      </c>
      <c r="G241" s="2">
        <v>0</v>
      </c>
      <c r="H241" s="2">
        <v>0</v>
      </c>
      <c r="I241" s="5">
        <v>0</v>
      </c>
      <c r="J241" s="11">
        <v>16</v>
      </c>
      <c r="K241" s="12">
        <f t="shared" si="36"/>
        <v>0</v>
      </c>
      <c r="L241" s="12">
        <f t="shared" si="36"/>
        <v>0</v>
      </c>
      <c r="M241" s="14">
        <f t="shared" si="37"/>
        <v>0</v>
      </c>
      <c r="N241" s="12">
        <f t="shared" si="47"/>
        <v>0</v>
      </c>
      <c r="O241" s="14">
        <f t="shared" si="38"/>
        <v>0</v>
      </c>
      <c r="P241" s="12">
        <f t="shared" si="47"/>
        <v>0</v>
      </c>
      <c r="Q241" s="12">
        <f t="shared" si="39"/>
        <v>1</v>
      </c>
      <c r="R241" s="12">
        <f t="shared" si="40"/>
        <v>0</v>
      </c>
      <c r="S241" s="12">
        <f t="shared" si="41"/>
        <v>0</v>
      </c>
      <c r="T241" s="12">
        <f t="shared" si="42"/>
        <v>0</v>
      </c>
      <c r="U241" s="12">
        <f t="shared" si="43"/>
        <v>0</v>
      </c>
      <c r="V241" s="64">
        <f t="shared" si="44"/>
        <v>0</v>
      </c>
      <c r="W241" s="12">
        <f t="shared" si="45"/>
        <v>0</v>
      </c>
      <c r="X241" s="12">
        <f>IF(AND(W241=1,G241=0),1,0)</f>
        <v>0</v>
      </c>
      <c r="Y241" s="12">
        <f t="shared" si="46"/>
        <v>0</v>
      </c>
    </row>
    <row r="242" spans="2:25" ht="12.5" customHeight="1">
      <c r="B242" s="6" t="s">
        <v>9</v>
      </c>
      <c r="C242" s="6"/>
      <c r="D242" s="5">
        <v>0</v>
      </c>
      <c r="E242" s="5">
        <v>0</v>
      </c>
      <c r="F242" s="2">
        <v>0</v>
      </c>
      <c r="G242" s="2">
        <v>0</v>
      </c>
      <c r="H242" s="2">
        <v>0</v>
      </c>
      <c r="I242" s="5">
        <v>0</v>
      </c>
      <c r="J242" s="11">
        <v>35</v>
      </c>
      <c r="K242" s="12">
        <f t="shared" si="36"/>
        <v>0</v>
      </c>
      <c r="L242" s="12">
        <f t="shared" si="36"/>
        <v>0</v>
      </c>
      <c r="M242" s="14">
        <f t="shared" si="37"/>
        <v>0</v>
      </c>
      <c r="N242" s="12">
        <f t="shared" si="47"/>
        <v>0</v>
      </c>
      <c r="O242" s="14">
        <f t="shared" si="38"/>
        <v>0</v>
      </c>
      <c r="P242" s="12">
        <f t="shared" si="47"/>
        <v>0</v>
      </c>
      <c r="Q242" s="12">
        <f t="shared" si="39"/>
        <v>1</v>
      </c>
      <c r="R242" s="12">
        <f t="shared" si="40"/>
        <v>0</v>
      </c>
      <c r="S242" s="12">
        <f t="shared" si="41"/>
        <v>0</v>
      </c>
      <c r="T242" s="12">
        <f t="shared" si="42"/>
        <v>0</v>
      </c>
      <c r="U242" s="12">
        <f t="shared" si="43"/>
        <v>0</v>
      </c>
      <c r="V242" s="64">
        <f t="shared" si="44"/>
        <v>0</v>
      </c>
      <c r="W242" s="12">
        <f t="shared" si="45"/>
        <v>0</v>
      </c>
      <c r="X242" s="12">
        <f>IF(AND(W242=1,G242=0),1,0)</f>
        <v>0</v>
      </c>
      <c r="Y242" s="12">
        <f t="shared" si="46"/>
        <v>0</v>
      </c>
    </row>
    <row r="243" spans="2:25" ht="12.5" customHeight="1">
      <c r="B243" s="6" t="s">
        <v>9</v>
      </c>
      <c r="C243" s="6"/>
      <c r="D243" s="5">
        <v>0</v>
      </c>
      <c r="E243" s="5">
        <v>0</v>
      </c>
      <c r="F243" s="2">
        <v>0</v>
      </c>
      <c r="G243" s="2">
        <v>0</v>
      </c>
      <c r="H243" s="2">
        <v>0</v>
      </c>
      <c r="I243" s="5">
        <v>0</v>
      </c>
      <c r="J243" s="11">
        <v>32</v>
      </c>
      <c r="K243" s="12">
        <f t="shared" si="36"/>
        <v>0</v>
      </c>
      <c r="L243" s="12">
        <f t="shared" si="36"/>
        <v>0</v>
      </c>
      <c r="M243" s="14">
        <f t="shared" si="37"/>
        <v>0</v>
      </c>
      <c r="N243" s="12">
        <f t="shared" si="47"/>
        <v>0</v>
      </c>
      <c r="O243" s="14">
        <f t="shared" si="38"/>
        <v>0</v>
      </c>
      <c r="P243" s="12">
        <f t="shared" si="47"/>
        <v>0</v>
      </c>
      <c r="Q243" s="12">
        <f t="shared" si="39"/>
        <v>1</v>
      </c>
      <c r="R243" s="12">
        <f t="shared" si="40"/>
        <v>0</v>
      </c>
      <c r="S243" s="12">
        <f t="shared" si="41"/>
        <v>0</v>
      </c>
      <c r="T243" s="12">
        <f t="shared" si="42"/>
        <v>0</v>
      </c>
      <c r="U243" s="12">
        <f t="shared" si="43"/>
        <v>0</v>
      </c>
      <c r="V243" s="64">
        <f t="shared" si="44"/>
        <v>0</v>
      </c>
      <c r="W243" s="12">
        <f t="shared" si="45"/>
        <v>0</v>
      </c>
      <c r="X243" s="12">
        <f>IF(AND(W243=1,G243=0),1,0)</f>
        <v>0</v>
      </c>
      <c r="Y243" s="12">
        <f t="shared" si="46"/>
        <v>0</v>
      </c>
    </row>
    <row r="244" spans="2:25" ht="12.5" customHeight="1">
      <c r="B244" s="6" t="s">
        <v>9</v>
      </c>
      <c r="C244" s="6"/>
      <c r="D244" s="5">
        <v>0</v>
      </c>
      <c r="E244" s="5">
        <v>0</v>
      </c>
      <c r="F244" s="2">
        <v>0</v>
      </c>
      <c r="G244" s="2">
        <v>0</v>
      </c>
      <c r="H244" s="2">
        <v>0</v>
      </c>
      <c r="I244" s="5">
        <v>0</v>
      </c>
      <c r="J244" s="11">
        <v>61</v>
      </c>
      <c r="K244" s="12">
        <f t="shared" si="36"/>
        <v>0</v>
      </c>
      <c r="L244" s="12">
        <f t="shared" si="36"/>
        <v>0</v>
      </c>
      <c r="M244" s="14">
        <f t="shared" si="37"/>
        <v>0</v>
      </c>
      <c r="N244" s="12">
        <f t="shared" si="47"/>
        <v>0</v>
      </c>
      <c r="O244" s="14">
        <f t="shared" si="38"/>
        <v>0</v>
      </c>
      <c r="P244" s="12">
        <f t="shared" si="47"/>
        <v>0</v>
      </c>
      <c r="Q244" s="12">
        <f t="shared" si="39"/>
        <v>1</v>
      </c>
      <c r="R244" s="12">
        <f t="shared" si="40"/>
        <v>0</v>
      </c>
      <c r="S244" s="12">
        <f t="shared" si="41"/>
        <v>0</v>
      </c>
      <c r="T244" s="12">
        <f t="shared" si="42"/>
        <v>0</v>
      </c>
      <c r="U244" s="12">
        <f t="shared" si="43"/>
        <v>0</v>
      </c>
      <c r="V244" s="64">
        <f t="shared" si="44"/>
        <v>0</v>
      </c>
      <c r="W244" s="12">
        <f t="shared" si="45"/>
        <v>0</v>
      </c>
      <c r="X244" s="12">
        <f>IF(AND(W244=1,G244=0),1,0)</f>
        <v>0</v>
      </c>
      <c r="Y244" s="12">
        <f t="shared" si="46"/>
        <v>0</v>
      </c>
    </row>
    <row r="245" spans="2:25" ht="12.5" customHeight="1">
      <c r="B245" s="6" t="s">
        <v>9</v>
      </c>
      <c r="C245" s="6"/>
      <c r="D245" s="5">
        <v>0</v>
      </c>
      <c r="E245" s="5">
        <v>0</v>
      </c>
      <c r="F245" s="2">
        <v>0</v>
      </c>
      <c r="G245" s="2">
        <v>0</v>
      </c>
      <c r="H245" s="2">
        <v>0</v>
      </c>
      <c r="I245" s="5">
        <v>0</v>
      </c>
      <c r="J245" s="11">
        <v>36</v>
      </c>
      <c r="K245" s="12">
        <f t="shared" si="36"/>
        <v>0</v>
      </c>
      <c r="L245" s="12">
        <f t="shared" si="36"/>
        <v>0</v>
      </c>
      <c r="M245" s="14">
        <f t="shared" si="37"/>
        <v>0</v>
      </c>
      <c r="N245" s="12">
        <f t="shared" si="47"/>
        <v>0</v>
      </c>
      <c r="O245" s="14">
        <f t="shared" si="38"/>
        <v>0</v>
      </c>
      <c r="P245" s="12">
        <f t="shared" si="47"/>
        <v>0</v>
      </c>
      <c r="Q245" s="12">
        <f t="shared" si="39"/>
        <v>1</v>
      </c>
      <c r="R245" s="12">
        <f t="shared" si="40"/>
        <v>0</v>
      </c>
      <c r="S245" s="12">
        <f t="shared" si="41"/>
        <v>0</v>
      </c>
      <c r="T245" s="12">
        <f t="shared" si="42"/>
        <v>0</v>
      </c>
      <c r="U245" s="12">
        <f t="shared" si="43"/>
        <v>0</v>
      </c>
      <c r="V245" s="64">
        <f t="shared" si="44"/>
        <v>0</v>
      </c>
      <c r="W245" s="12">
        <f t="shared" si="45"/>
        <v>0</v>
      </c>
      <c r="X245" s="12">
        <f>IF(AND(W245=1,G245=0),1,0)</f>
        <v>0</v>
      </c>
      <c r="Y245" s="12">
        <f t="shared" si="46"/>
        <v>0</v>
      </c>
    </row>
    <row r="246" spans="2:25" ht="12.5" customHeight="1">
      <c r="B246" s="6" t="s">
        <v>9</v>
      </c>
      <c r="C246" s="6"/>
      <c r="D246" s="5">
        <v>0</v>
      </c>
      <c r="E246" s="5">
        <v>0</v>
      </c>
      <c r="F246" s="2">
        <v>0</v>
      </c>
      <c r="G246" s="2">
        <v>0</v>
      </c>
      <c r="H246" s="2">
        <v>0</v>
      </c>
      <c r="I246" s="5">
        <v>0</v>
      </c>
      <c r="J246" s="11">
        <v>31</v>
      </c>
      <c r="K246" s="12">
        <f t="shared" si="36"/>
        <v>0</v>
      </c>
      <c r="L246" s="12">
        <f t="shared" si="36"/>
        <v>0</v>
      </c>
      <c r="M246" s="14">
        <f t="shared" si="37"/>
        <v>0</v>
      </c>
      <c r="N246" s="12">
        <f t="shared" si="47"/>
        <v>0</v>
      </c>
      <c r="O246" s="14">
        <f t="shared" si="38"/>
        <v>0</v>
      </c>
      <c r="P246" s="12">
        <f t="shared" si="47"/>
        <v>0</v>
      </c>
      <c r="Q246" s="12">
        <f t="shared" si="39"/>
        <v>1</v>
      </c>
      <c r="R246" s="12">
        <f t="shared" si="40"/>
        <v>0</v>
      </c>
      <c r="S246" s="12">
        <f t="shared" si="41"/>
        <v>0</v>
      </c>
      <c r="T246" s="12">
        <f t="shared" si="42"/>
        <v>0</v>
      </c>
      <c r="U246" s="12">
        <f t="shared" si="43"/>
        <v>0</v>
      </c>
      <c r="V246" s="64">
        <f t="shared" si="44"/>
        <v>0</v>
      </c>
      <c r="W246" s="12">
        <f t="shared" si="45"/>
        <v>0</v>
      </c>
      <c r="X246" s="12">
        <f>IF(AND(W246=1,G246=0),1,0)</f>
        <v>0</v>
      </c>
      <c r="Y246" s="12">
        <f t="shared" si="46"/>
        <v>0</v>
      </c>
    </row>
    <row r="247" spans="2:25" ht="12.5" customHeight="1">
      <c r="B247" s="6" t="s">
        <v>9</v>
      </c>
      <c r="C247" s="6"/>
      <c r="D247" s="5">
        <v>0</v>
      </c>
      <c r="E247" s="5">
        <v>0</v>
      </c>
      <c r="F247" s="2">
        <v>0</v>
      </c>
      <c r="G247" s="2">
        <v>0</v>
      </c>
      <c r="H247" s="2">
        <v>0</v>
      </c>
      <c r="I247" s="5">
        <v>0</v>
      </c>
      <c r="J247" s="11">
        <v>3</v>
      </c>
      <c r="K247" s="12">
        <f t="shared" si="36"/>
        <v>0</v>
      </c>
      <c r="L247" s="12">
        <f t="shared" si="36"/>
        <v>0</v>
      </c>
      <c r="M247" s="14">
        <f t="shared" si="37"/>
        <v>0</v>
      </c>
      <c r="N247" s="12">
        <f t="shared" si="47"/>
        <v>0</v>
      </c>
      <c r="O247" s="14">
        <f t="shared" si="38"/>
        <v>0</v>
      </c>
      <c r="P247" s="12">
        <f t="shared" si="47"/>
        <v>0</v>
      </c>
      <c r="Q247" s="12">
        <f t="shared" si="39"/>
        <v>1</v>
      </c>
      <c r="R247" s="12">
        <f t="shared" si="40"/>
        <v>0</v>
      </c>
      <c r="S247" s="12">
        <f t="shared" si="41"/>
        <v>0</v>
      </c>
      <c r="T247" s="12">
        <f t="shared" si="42"/>
        <v>0</v>
      </c>
      <c r="U247" s="12">
        <f t="shared" si="43"/>
        <v>0</v>
      </c>
      <c r="V247" s="64">
        <f t="shared" si="44"/>
        <v>0</v>
      </c>
      <c r="W247" s="12">
        <f t="shared" si="45"/>
        <v>0</v>
      </c>
      <c r="X247" s="12">
        <f>IF(AND(W247=1,G247=0),1,0)</f>
        <v>0</v>
      </c>
      <c r="Y247" s="12">
        <f t="shared" si="46"/>
        <v>0</v>
      </c>
    </row>
    <row r="248" spans="2:25" ht="12.5" customHeight="1">
      <c r="B248" s="6" t="s">
        <v>9</v>
      </c>
      <c r="C248" s="6"/>
      <c r="D248" s="5">
        <v>0</v>
      </c>
      <c r="E248" s="5">
        <v>0</v>
      </c>
      <c r="F248" s="2">
        <v>0</v>
      </c>
      <c r="G248" s="2">
        <v>0</v>
      </c>
      <c r="H248" s="2">
        <v>0</v>
      </c>
      <c r="I248" s="5">
        <v>0</v>
      </c>
      <c r="J248" s="11">
        <v>1</v>
      </c>
      <c r="K248" s="12">
        <f t="shared" si="36"/>
        <v>0</v>
      </c>
      <c r="L248" s="12">
        <f t="shared" si="36"/>
        <v>0</v>
      </c>
      <c r="M248" s="14">
        <f t="shared" si="37"/>
        <v>0</v>
      </c>
      <c r="N248" s="12">
        <f t="shared" si="47"/>
        <v>0</v>
      </c>
      <c r="O248" s="14">
        <f t="shared" si="38"/>
        <v>0</v>
      </c>
      <c r="P248" s="12">
        <f t="shared" si="47"/>
        <v>0</v>
      </c>
      <c r="Q248" s="12">
        <f t="shared" si="39"/>
        <v>1</v>
      </c>
      <c r="R248" s="12">
        <f t="shared" si="40"/>
        <v>0</v>
      </c>
      <c r="S248" s="12">
        <f t="shared" si="41"/>
        <v>0</v>
      </c>
      <c r="T248" s="12">
        <f t="shared" si="42"/>
        <v>0</v>
      </c>
      <c r="U248" s="12">
        <f t="shared" si="43"/>
        <v>0</v>
      </c>
      <c r="V248" s="64">
        <f t="shared" si="44"/>
        <v>0</v>
      </c>
      <c r="W248" s="12">
        <f t="shared" si="45"/>
        <v>0</v>
      </c>
      <c r="X248" s="12">
        <f>IF(AND(W248=1,G248=0),1,0)</f>
        <v>0</v>
      </c>
      <c r="Y248" s="12">
        <f t="shared" si="46"/>
        <v>0</v>
      </c>
    </row>
    <row r="249" spans="2:25" ht="12.5" customHeight="1">
      <c r="B249" s="6" t="s">
        <v>9</v>
      </c>
      <c r="C249" s="6"/>
      <c r="D249" s="5">
        <v>0</v>
      </c>
      <c r="E249" s="5">
        <v>0</v>
      </c>
      <c r="F249" s="2">
        <v>0</v>
      </c>
      <c r="G249" s="2">
        <v>0</v>
      </c>
      <c r="H249" s="2">
        <v>0</v>
      </c>
      <c r="I249" s="5">
        <v>0</v>
      </c>
      <c r="K249" s="12">
        <f t="shared" si="36"/>
        <v>0</v>
      </c>
      <c r="L249" s="12">
        <f t="shared" si="36"/>
        <v>0</v>
      </c>
      <c r="M249" s="14">
        <f t="shared" si="37"/>
        <v>0</v>
      </c>
      <c r="N249" s="12">
        <f t="shared" si="47"/>
        <v>0</v>
      </c>
      <c r="O249" s="14">
        <f t="shared" si="38"/>
        <v>0</v>
      </c>
      <c r="P249" s="12">
        <f t="shared" si="47"/>
        <v>0</v>
      </c>
      <c r="Q249" s="12">
        <f t="shared" si="39"/>
        <v>1</v>
      </c>
      <c r="R249" s="12">
        <f t="shared" si="40"/>
        <v>0</v>
      </c>
      <c r="S249" s="12">
        <f t="shared" si="41"/>
        <v>0</v>
      </c>
      <c r="T249" s="12">
        <f t="shared" si="42"/>
        <v>0</v>
      </c>
      <c r="U249" s="12">
        <f t="shared" si="43"/>
        <v>0</v>
      </c>
      <c r="V249" s="64">
        <f t="shared" si="44"/>
        <v>0</v>
      </c>
      <c r="W249" s="12">
        <f t="shared" si="45"/>
        <v>0</v>
      </c>
      <c r="X249" s="12">
        <f>IF(AND(W249=1,G249=0),1,0)</f>
        <v>0</v>
      </c>
      <c r="Y249" s="12">
        <f t="shared" si="46"/>
        <v>0</v>
      </c>
    </row>
    <row r="250" spans="2:25" ht="12.5" customHeight="1">
      <c r="B250" s="6" t="s">
        <v>9</v>
      </c>
      <c r="C250" s="6"/>
      <c r="D250" s="5">
        <v>0</v>
      </c>
      <c r="E250" s="5">
        <v>0</v>
      </c>
      <c r="F250" s="2">
        <v>0</v>
      </c>
      <c r="G250" s="2">
        <v>0</v>
      </c>
      <c r="H250" s="2">
        <v>0</v>
      </c>
      <c r="I250" s="5">
        <v>0</v>
      </c>
      <c r="J250" s="11">
        <v>2</v>
      </c>
      <c r="K250" s="12">
        <f t="shared" si="36"/>
        <v>0</v>
      </c>
      <c r="L250" s="12">
        <f t="shared" si="36"/>
        <v>0</v>
      </c>
      <c r="M250" s="14">
        <f t="shared" si="37"/>
        <v>0</v>
      </c>
      <c r="N250" s="12">
        <f t="shared" si="47"/>
        <v>0</v>
      </c>
      <c r="O250" s="14">
        <f t="shared" si="38"/>
        <v>0</v>
      </c>
      <c r="P250" s="12">
        <f t="shared" si="47"/>
        <v>0</v>
      </c>
      <c r="Q250" s="12">
        <f t="shared" si="39"/>
        <v>1</v>
      </c>
      <c r="R250" s="12">
        <f t="shared" si="40"/>
        <v>0</v>
      </c>
      <c r="S250" s="12">
        <f t="shared" si="41"/>
        <v>0</v>
      </c>
      <c r="T250" s="12">
        <f t="shared" si="42"/>
        <v>0</v>
      </c>
      <c r="U250" s="12">
        <f t="shared" si="43"/>
        <v>0</v>
      </c>
      <c r="V250" s="64">
        <f t="shared" si="44"/>
        <v>0</v>
      </c>
      <c r="W250" s="12">
        <f t="shared" si="45"/>
        <v>0</v>
      </c>
      <c r="X250" s="12">
        <f>IF(AND(W250=1,G250=0),1,0)</f>
        <v>0</v>
      </c>
      <c r="Y250" s="12">
        <f t="shared" si="46"/>
        <v>0</v>
      </c>
    </row>
    <row r="251" spans="2:25" ht="12.5" customHeight="1">
      <c r="B251" s="6" t="s">
        <v>9</v>
      </c>
      <c r="C251" s="6"/>
      <c r="D251" s="5">
        <v>0</v>
      </c>
      <c r="E251" s="5">
        <v>0</v>
      </c>
      <c r="F251" s="2">
        <v>0</v>
      </c>
      <c r="G251" s="2">
        <v>0</v>
      </c>
      <c r="H251" s="2">
        <v>0</v>
      </c>
      <c r="I251" s="5">
        <v>0</v>
      </c>
      <c r="J251" s="11">
        <v>2</v>
      </c>
      <c r="K251" s="12">
        <f t="shared" si="36"/>
        <v>0</v>
      </c>
      <c r="L251" s="12">
        <f t="shared" si="36"/>
        <v>0</v>
      </c>
      <c r="M251" s="14">
        <f t="shared" si="37"/>
        <v>0</v>
      </c>
      <c r="N251" s="12">
        <f t="shared" si="47"/>
        <v>0</v>
      </c>
      <c r="O251" s="14">
        <f t="shared" si="38"/>
        <v>0</v>
      </c>
      <c r="P251" s="12">
        <f t="shared" si="47"/>
        <v>0</v>
      </c>
      <c r="Q251" s="12">
        <f t="shared" si="39"/>
        <v>1</v>
      </c>
      <c r="R251" s="12">
        <f t="shared" si="40"/>
        <v>0</v>
      </c>
      <c r="S251" s="12">
        <f t="shared" si="41"/>
        <v>0</v>
      </c>
      <c r="T251" s="12">
        <f t="shared" si="42"/>
        <v>0</v>
      </c>
      <c r="U251" s="12">
        <f t="shared" si="43"/>
        <v>0</v>
      </c>
      <c r="V251" s="64">
        <f t="shared" si="44"/>
        <v>0</v>
      </c>
      <c r="W251" s="12">
        <f t="shared" si="45"/>
        <v>0</v>
      </c>
      <c r="X251" s="12">
        <f>IF(AND(W251=1,G251=0),1,0)</f>
        <v>0</v>
      </c>
      <c r="Y251" s="12">
        <f t="shared" si="46"/>
        <v>0</v>
      </c>
    </row>
    <row r="252" spans="2:25" ht="12.5" customHeight="1">
      <c r="B252" s="6" t="s">
        <v>9</v>
      </c>
      <c r="C252" s="6"/>
      <c r="D252" s="5">
        <v>0</v>
      </c>
      <c r="E252" s="5">
        <v>0</v>
      </c>
      <c r="F252" s="2">
        <v>0</v>
      </c>
      <c r="G252" s="2">
        <v>0</v>
      </c>
      <c r="H252" s="2">
        <v>0</v>
      </c>
      <c r="I252" s="5">
        <v>0</v>
      </c>
      <c r="J252" s="11">
        <v>60</v>
      </c>
      <c r="K252" s="12">
        <f t="shared" si="36"/>
        <v>0</v>
      </c>
      <c r="L252" s="12">
        <f t="shared" si="36"/>
        <v>0</v>
      </c>
      <c r="M252" s="14">
        <f t="shared" si="37"/>
        <v>0</v>
      </c>
      <c r="N252" s="12">
        <f t="shared" si="47"/>
        <v>0</v>
      </c>
      <c r="O252" s="14">
        <f t="shared" si="38"/>
        <v>0</v>
      </c>
      <c r="P252" s="12">
        <f t="shared" si="47"/>
        <v>0</v>
      </c>
      <c r="Q252" s="12">
        <f t="shared" si="39"/>
        <v>1</v>
      </c>
      <c r="R252" s="12">
        <f t="shared" si="40"/>
        <v>0</v>
      </c>
      <c r="S252" s="12">
        <f t="shared" si="41"/>
        <v>0</v>
      </c>
      <c r="T252" s="12">
        <f t="shared" si="42"/>
        <v>0</v>
      </c>
      <c r="U252" s="12">
        <f t="shared" si="43"/>
        <v>0</v>
      </c>
      <c r="V252" s="64">
        <f t="shared" si="44"/>
        <v>0</v>
      </c>
      <c r="W252" s="12">
        <f t="shared" si="45"/>
        <v>0</v>
      </c>
      <c r="X252" s="12">
        <f>IF(AND(W252=1,G252=0),1,0)</f>
        <v>0</v>
      </c>
      <c r="Y252" s="12">
        <f t="shared" si="46"/>
        <v>0</v>
      </c>
    </row>
    <row r="253" spans="2:25" ht="12.5" customHeight="1">
      <c r="B253" s="6" t="s">
        <v>9</v>
      </c>
      <c r="C253" s="6"/>
      <c r="D253" s="5">
        <v>0</v>
      </c>
      <c r="E253" s="5">
        <v>0</v>
      </c>
      <c r="F253" s="2">
        <v>0</v>
      </c>
      <c r="G253" s="2">
        <v>0</v>
      </c>
      <c r="H253" s="2">
        <v>0</v>
      </c>
      <c r="I253" s="5">
        <v>0</v>
      </c>
      <c r="J253" s="11">
        <v>48</v>
      </c>
      <c r="K253" s="12">
        <f t="shared" si="36"/>
        <v>0</v>
      </c>
      <c r="L253" s="12">
        <f t="shared" si="36"/>
        <v>0</v>
      </c>
      <c r="M253" s="14">
        <f t="shared" si="37"/>
        <v>0</v>
      </c>
      <c r="N253" s="12">
        <f t="shared" si="47"/>
        <v>0</v>
      </c>
      <c r="O253" s="14">
        <f t="shared" si="38"/>
        <v>0</v>
      </c>
      <c r="P253" s="12">
        <f t="shared" si="47"/>
        <v>0</v>
      </c>
      <c r="Q253" s="12">
        <f t="shared" si="39"/>
        <v>1</v>
      </c>
      <c r="R253" s="12">
        <f t="shared" si="40"/>
        <v>0</v>
      </c>
      <c r="S253" s="12">
        <f t="shared" si="41"/>
        <v>0</v>
      </c>
      <c r="T253" s="12">
        <f t="shared" si="42"/>
        <v>0</v>
      </c>
      <c r="U253" s="12">
        <f t="shared" si="43"/>
        <v>0</v>
      </c>
      <c r="V253" s="64">
        <f t="shared" si="44"/>
        <v>0</v>
      </c>
      <c r="W253" s="12">
        <f t="shared" si="45"/>
        <v>0</v>
      </c>
      <c r="X253" s="12">
        <f>IF(AND(W253=1,G253=0),1,0)</f>
        <v>0</v>
      </c>
      <c r="Y253" s="12">
        <f t="shared" si="46"/>
        <v>0</v>
      </c>
    </row>
    <row r="254" spans="2:25" ht="12.5" customHeight="1">
      <c r="B254" s="6" t="s">
        <v>9</v>
      </c>
      <c r="C254" s="6"/>
      <c r="D254" s="5">
        <v>0</v>
      </c>
      <c r="E254" s="5">
        <v>0</v>
      </c>
      <c r="F254" s="2">
        <v>0</v>
      </c>
      <c r="G254" s="2">
        <v>0</v>
      </c>
      <c r="H254" s="2">
        <v>0</v>
      </c>
      <c r="I254" s="5">
        <v>0</v>
      </c>
      <c r="J254" s="11">
        <v>37</v>
      </c>
      <c r="K254" s="12">
        <f t="shared" si="36"/>
        <v>0</v>
      </c>
      <c r="L254" s="12">
        <f t="shared" si="36"/>
        <v>0</v>
      </c>
      <c r="M254" s="14">
        <f t="shared" si="37"/>
        <v>0</v>
      </c>
      <c r="N254" s="12">
        <f t="shared" si="47"/>
        <v>0</v>
      </c>
      <c r="O254" s="14">
        <f t="shared" si="38"/>
        <v>0</v>
      </c>
      <c r="P254" s="12">
        <f t="shared" si="47"/>
        <v>0</v>
      </c>
      <c r="Q254" s="12">
        <f t="shared" si="39"/>
        <v>1</v>
      </c>
      <c r="R254" s="12">
        <f t="shared" si="40"/>
        <v>0</v>
      </c>
      <c r="S254" s="12">
        <f t="shared" si="41"/>
        <v>0</v>
      </c>
      <c r="T254" s="12">
        <f t="shared" si="42"/>
        <v>0</v>
      </c>
      <c r="U254" s="12">
        <f t="shared" si="43"/>
        <v>0</v>
      </c>
      <c r="V254" s="64">
        <f t="shared" si="44"/>
        <v>0</v>
      </c>
      <c r="W254" s="12">
        <f t="shared" si="45"/>
        <v>0</v>
      </c>
      <c r="X254" s="12">
        <f>IF(AND(W254=1,G254=0),1,0)</f>
        <v>0</v>
      </c>
      <c r="Y254" s="12">
        <f t="shared" si="46"/>
        <v>0</v>
      </c>
    </row>
    <row r="255" spans="2:25" ht="12.5" customHeight="1">
      <c r="B255" s="6" t="s">
        <v>9</v>
      </c>
      <c r="C255" s="6"/>
      <c r="D255" s="5">
        <v>0</v>
      </c>
      <c r="E255" s="5">
        <v>0</v>
      </c>
      <c r="F255" s="2">
        <v>0</v>
      </c>
      <c r="G255" s="2">
        <v>0</v>
      </c>
      <c r="H255" s="2">
        <v>0</v>
      </c>
      <c r="I255" s="5">
        <v>0</v>
      </c>
      <c r="J255" s="11">
        <v>14</v>
      </c>
      <c r="K255" s="12">
        <f t="shared" si="36"/>
        <v>0</v>
      </c>
      <c r="L255" s="12">
        <f t="shared" si="36"/>
        <v>0</v>
      </c>
      <c r="M255" s="14">
        <f t="shared" si="37"/>
        <v>0</v>
      </c>
      <c r="N255" s="12">
        <f t="shared" si="47"/>
        <v>0</v>
      </c>
      <c r="O255" s="14">
        <f t="shared" si="38"/>
        <v>0</v>
      </c>
      <c r="P255" s="12">
        <f t="shared" si="47"/>
        <v>0</v>
      </c>
      <c r="Q255" s="12">
        <f t="shared" si="39"/>
        <v>1</v>
      </c>
      <c r="R255" s="12">
        <f t="shared" si="40"/>
        <v>0</v>
      </c>
      <c r="S255" s="12">
        <f t="shared" si="41"/>
        <v>0</v>
      </c>
      <c r="T255" s="12">
        <f t="shared" si="42"/>
        <v>0</v>
      </c>
      <c r="U255" s="12">
        <f t="shared" si="43"/>
        <v>0</v>
      </c>
      <c r="V255" s="64">
        <f t="shared" si="44"/>
        <v>0</v>
      </c>
      <c r="W255" s="12">
        <f t="shared" si="45"/>
        <v>0</v>
      </c>
      <c r="X255" s="12">
        <f>IF(AND(W255=1,G255=0),1,0)</f>
        <v>0</v>
      </c>
      <c r="Y255" s="12">
        <f t="shared" si="46"/>
        <v>0</v>
      </c>
    </row>
    <row r="256" spans="2:25" ht="12.5" customHeight="1">
      <c r="B256" s="6" t="s">
        <v>9</v>
      </c>
      <c r="C256" s="6"/>
      <c r="D256" s="5">
        <v>0</v>
      </c>
      <c r="E256" s="5">
        <v>0</v>
      </c>
      <c r="F256" s="2">
        <v>0</v>
      </c>
      <c r="G256" s="2">
        <v>0</v>
      </c>
      <c r="H256" s="2">
        <v>0</v>
      </c>
      <c r="I256" s="5">
        <v>0</v>
      </c>
      <c r="J256" s="11">
        <v>2</v>
      </c>
      <c r="K256" s="12">
        <f t="shared" si="36"/>
        <v>0</v>
      </c>
      <c r="L256" s="12">
        <f t="shared" si="36"/>
        <v>0</v>
      </c>
      <c r="M256" s="14">
        <f t="shared" si="37"/>
        <v>0</v>
      </c>
      <c r="N256" s="12">
        <f t="shared" si="47"/>
        <v>0</v>
      </c>
      <c r="O256" s="14">
        <f t="shared" si="38"/>
        <v>0</v>
      </c>
      <c r="P256" s="12">
        <f t="shared" si="47"/>
        <v>0</v>
      </c>
      <c r="Q256" s="12">
        <f t="shared" si="39"/>
        <v>1</v>
      </c>
      <c r="R256" s="12">
        <f t="shared" si="40"/>
        <v>0</v>
      </c>
      <c r="S256" s="12">
        <f t="shared" si="41"/>
        <v>0</v>
      </c>
      <c r="T256" s="12">
        <f t="shared" si="42"/>
        <v>0</v>
      </c>
      <c r="U256" s="12">
        <f t="shared" si="43"/>
        <v>0</v>
      </c>
      <c r="V256" s="64">
        <f t="shared" si="44"/>
        <v>0</v>
      </c>
      <c r="W256" s="12">
        <f t="shared" si="45"/>
        <v>0</v>
      </c>
      <c r="X256" s="12">
        <f>IF(AND(W256=1,G256=0),1,0)</f>
        <v>0</v>
      </c>
      <c r="Y256" s="12">
        <f t="shared" si="46"/>
        <v>0</v>
      </c>
    </row>
    <row r="257" spans="2:25" ht="12.5" customHeight="1">
      <c r="B257" s="6" t="s">
        <v>9</v>
      </c>
      <c r="C257" s="6"/>
      <c r="D257" s="5">
        <v>0</v>
      </c>
      <c r="E257" s="5">
        <v>0</v>
      </c>
      <c r="F257" s="2">
        <v>0</v>
      </c>
      <c r="G257" s="2">
        <v>0</v>
      </c>
      <c r="H257" s="2">
        <v>0</v>
      </c>
      <c r="I257" s="5">
        <v>0</v>
      </c>
      <c r="J257" s="11">
        <v>2</v>
      </c>
      <c r="K257" s="12">
        <f t="shared" si="36"/>
        <v>0</v>
      </c>
      <c r="L257" s="12">
        <f t="shared" si="36"/>
        <v>0</v>
      </c>
      <c r="M257" s="14">
        <f t="shared" si="37"/>
        <v>0</v>
      </c>
      <c r="N257" s="12">
        <f t="shared" si="47"/>
        <v>0</v>
      </c>
      <c r="O257" s="14">
        <f t="shared" si="38"/>
        <v>0</v>
      </c>
      <c r="P257" s="12">
        <f t="shared" si="47"/>
        <v>0</v>
      </c>
      <c r="Q257" s="12">
        <f t="shared" si="39"/>
        <v>1</v>
      </c>
      <c r="R257" s="12">
        <f t="shared" si="40"/>
        <v>0</v>
      </c>
      <c r="S257" s="12">
        <f t="shared" si="41"/>
        <v>0</v>
      </c>
      <c r="T257" s="12">
        <f t="shared" si="42"/>
        <v>0</v>
      </c>
      <c r="U257" s="12">
        <f t="shared" si="43"/>
        <v>0</v>
      </c>
      <c r="V257" s="64">
        <f t="shared" si="44"/>
        <v>0</v>
      </c>
      <c r="W257" s="12">
        <f t="shared" si="45"/>
        <v>0</v>
      </c>
      <c r="X257" s="12">
        <f>IF(AND(W257=1,G257=0),1,0)</f>
        <v>0</v>
      </c>
      <c r="Y257" s="12">
        <f t="shared" si="46"/>
        <v>0</v>
      </c>
    </row>
    <row r="258" spans="2:25" ht="12.5" customHeight="1">
      <c r="B258" s="6" t="s">
        <v>9</v>
      </c>
      <c r="C258" s="6"/>
      <c r="D258" s="5">
        <v>0</v>
      </c>
      <c r="E258" s="5">
        <v>0</v>
      </c>
      <c r="F258" s="2">
        <v>0</v>
      </c>
      <c r="G258" s="2">
        <v>0</v>
      </c>
      <c r="H258" s="2">
        <v>0</v>
      </c>
      <c r="I258" s="5">
        <v>0</v>
      </c>
      <c r="J258" s="11">
        <v>3</v>
      </c>
      <c r="K258" s="12">
        <f t="shared" si="36"/>
        <v>0</v>
      </c>
      <c r="L258" s="12">
        <f t="shared" si="36"/>
        <v>0</v>
      </c>
      <c r="M258" s="14">
        <f t="shared" si="37"/>
        <v>0</v>
      </c>
      <c r="N258" s="12">
        <f t="shared" si="47"/>
        <v>0</v>
      </c>
      <c r="O258" s="14">
        <f t="shared" si="38"/>
        <v>0</v>
      </c>
      <c r="P258" s="12">
        <f t="shared" si="47"/>
        <v>0</v>
      </c>
      <c r="Q258" s="12">
        <f t="shared" si="39"/>
        <v>1</v>
      </c>
      <c r="R258" s="12">
        <f t="shared" si="40"/>
        <v>0</v>
      </c>
      <c r="S258" s="12">
        <f t="shared" si="41"/>
        <v>0</v>
      </c>
      <c r="T258" s="12">
        <f t="shared" si="42"/>
        <v>0</v>
      </c>
      <c r="U258" s="12">
        <f t="shared" si="43"/>
        <v>0</v>
      </c>
      <c r="V258" s="64">
        <f t="shared" si="44"/>
        <v>0</v>
      </c>
      <c r="W258" s="12">
        <f t="shared" si="45"/>
        <v>0</v>
      </c>
      <c r="X258" s="12">
        <f>IF(AND(W258=1,G258=0),1,0)</f>
        <v>0</v>
      </c>
      <c r="Y258" s="12">
        <f t="shared" si="46"/>
        <v>0</v>
      </c>
    </row>
    <row r="259" spans="2:25" ht="12.5" customHeight="1">
      <c r="B259" s="6" t="s">
        <v>9</v>
      </c>
      <c r="C259" s="6"/>
      <c r="D259" s="5">
        <v>0</v>
      </c>
      <c r="E259" s="5">
        <v>0</v>
      </c>
      <c r="F259" s="2">
        <v>0</v>
      </c>
      <c r="G259" s="2">
        <v>0</v>
      </c>
      <c r="H259" s="2">
        <v>0</v>
      </c>
      <c r="I259" s="5">
        <v>0</v>
      </c>
      <c r="K259" s="12">
        <f t="shared" si="36"/>
        <v>0</v>
      </c>
      <c r="L259" s="12">
        <f t="shared" si="36"/>
        <v>0</v>
      </c>
      <c r="M259" s="14">
        <f t="shared" si="37"/>
        <v>0</v>
      </c>
      <c r="N259" s="12">
        <f t="shared" si="47"/>
        <v>0</v>
      </c>
      <c r="O259" s="14">
        <f t="shared" si="38"/>
        <v>0</v>
      </c>
      <c r="P259" s="12">
        <f t="shared" si="47"/>
        <v>0</v>
      </c>
      <c r="Q259" s="12">
        <f t="shared" si="39"/>
        <v>1</v>
      </c>
      <c r="R259" s="12">
        <f t="shared" si="40"/>
        <v>0</v>
      </c>
      <c r="S259" s="12">
        <f t="shared" si="41"/>
        <v>0</v>
      </c>
      <c r="T259" s="12">
        <f t="shared" si="42"/>
        <v>0</v>
      </c>
      <c r="U259" s="12">
        <f t="shared" si="43"/>
        <v>0</v>
      </c>
      <c r="V259" s="64">
        <f t="shared" si="44"/>
        <v>0</v>
      </c>
      <c r="W259" s="12">
        <f t="shared" si="45"/>
        <v>0</v>
      </c>
      <c r="X259" s="12">
        <f>IF(AND(W259=1,G259=0),1,0)</f>
        <v>0</v>
      </c>
      <c r="Y259" s="12">
        <f t="shared" si="46"/>
        <v>0</v>
      </c>
    </row>
    <row r="260" spans="2:25" ht="12.5" customHeight="1">
      <c r="B260" s="6" t="s">
        <v>9</v>
      </c>
      <c r="C260" s="6"/>
      <c r="D260" s="5">
        <v>0</v>
      </c>
      <c r="E260" s="5">
        <v>0</v>
      </c>
      <c r="F260" s="2">
        <v>0</v>
      </c>
      <c r="G260" s="2">
        <v>0</v>
      </c>
      <c r="H260" s="2">
        <v>0</v>
      </c>
      <c r="I260" s="5">
        <v>0</v>
      </c>
      <c r="J260" s="11">
        <v>19</v>
      </c>
      <c r="K260" s="12">
        <f t="shared" si="36"/>
        <v>0</v>
      </c>
      <c r="L260" s="12">
        <f t="shared" si="36"/>
        <v>0</v>
      </c>
      <c r="M260" s="14">
        <f t="shared" si="37"/>
        <v>0</v>
      </c>
      <c r="N260" s="12">
        <f t="shared" si="47"/>
        <v>0</v>
      </c>
      <c r="O260" s="14">
        <f t="shared" si="38"/>
        <v>0</v>
      </c>
      <c r="P260" s="12">
        <f t="shared" si="47"/>
        <v>0</v>
      </c>
      <c r="Q260" s="12">
        <f t="shared" si="39"/>
        <v>1</v>
      </c>
      <c r="R260" s="12">
        <f t="shared" si="40"/>
        <v>0</v>
      </c>
      <c r="S260" s="12">
        <f t="shared" si="41"/>
        <v>0</v>
      </c>
      <c r="T260" s="12">
        <f t="shared" si="42"/>
        <v>0</v>
      </c>
      <c r="U260" s="12">
        <f t="shared" si="43"/>
        <v>0</v>
      </c>
      <c r="V260" s="64">
        <f t="shared" si="44"/>
        <v>0</v>
      </c>
      <c r="W260" s="12">
        <f t="shared" si="45"/>
        <v>0</v>
      </c>
      <c r="X260" s="12">
        <f>IF(AND(W260=1,G260=0),1,0)</f>
        <v>0</v>
      </c>
      <c r="Y260" s="12">
        <f t="shared" si="46"/>
        <v>0</v>
      </c>
    </row>
    <row r="261" spans="2:25" ht="12.5" customHeight="1">
      <c r="B261" s="6" t="s">
        <v>9</v>
      </c>
      <c r="C261" s="6"/>
      <c r="D261" s="5">
        <v>0</v>
      </c>
      <c r="E261" s="5">
        <v>0</v>
      </c>
      <c r="F261" s="2">
        <v>0</v>
      </c>
      <c r="G261" s="2">
        <v>0</v>
      </c>
      <c r="H261" s="2">
        <v>0</v>
      </c>
      <c r="I261" s="5">
        <v>0</v>
      </c>
      <c r="J261" s="11">
        <v>19</v>
      </c>
      <c r="K261" s="12">
        <f t="shared" si="36"/>
        <v>0</v>
      </c>
      <c r="L261" s="12">
        <f t="shared" si="36"/>
        <v>0</v>
      </c>
      <c r="M261" s="14">
        <f t="shared" si="37"/>
        <v>0</v>
      </c>
      <c r="N261" s="12">
        <f t="shared" si="47"/>
        <v>0</v>
      </c>
      <c r="O261" s="14">
        <f t="shared" si="38"/>
        <v>0</v>
      </c>
      <c r="P261" s="12">
        <f t="shared" si="47"/>
        <v>0</v>
      </c>
      <c r="Q261" s="12">
        <f t="shared" si="39"/>
        <v>1</v>
      </c>
      <c r="R261" s="12">
        <f t="shared" si="40"/>
        <v>0</v>
      </c>
      <c r="S261" s="12">
        <f t="shared" si="41"/>
        <v>0</v>
      </c>
      <c r="T261" s="12">
        <f t="shared" si="42"/>
        <v>0</v>
      </c>
      <c r="U261" s="12">
        <f t="shared" si="43"/>
        <v>0</v>
      </c>
      <c r="V261" s="64">
        <f t="shared" si="44"/>
        <v>0</v>
      </c>
      <c r="W261" s="12">
        <f t="shared" si="45"/>
        <v>0</v>
      </c>
      <c r="X261" s="12">
        <f>IF(AND(W261=1,G261=0),1,0)</f>
        <v>0</v>
      </c>
      <c r="Y261" s="12">
        <f t="shared" si="46"/>
        <v>0</v>
      </c>
    </row>
    <row r="262" spans="2:25" ht="12.5" customHeight="1">
      <c r="B262" s="6" t="s">
        <v>9</v>
      </c>
      <c r="C262" s="6"/>
      <c r="D262" s="5">
        <v>0</v>
      </c>
      <c r="E262" s="5">
        <v>0</v>
      </c>
      <c r="F262" s="2">
        <v>0</v>
      </c>
      <c r="G262" s="2">
        <v>0</v>
      </c>
      <c r="H262" s="2">
        <v>0</v>
      </c>
      <c r="I262" s="5">
        <v>0</v>
      </c>
      <c r="J262" s="11">
        <v>19</v>
      </c>
      <c r="K262" s="12">
        <f t="shared" ref="K262:L325" si="48">IF(D262&gt;0.5,1,0)</f>
        <v>0</v>
      </c>
      <c r="L262" s="12">
        <f t="shared" si="48"/>
        <v>0</v>
      </c>
      <c r="M262" s="14">
        <f t="shared" ref="M262:M325" si="49">+D262-F262</f>
        <v>0</v>
      </c>
      <c r="N262" s="12">
        <f t="shared" si="47"/>
        <v>0</v>
      </c>
      <c r="O262" s="14">
        <f t="shared" ref="O262:O325" si="50">+E262-G262</f>
        <v>0</v>
      </c>
      <c r="P262" s="12">
        <f t="shared" si="47"/>
        <v>0</v>
      </c>
      <c r="Q262" s="12">
        <f t="shared" ref="Q262:Q325" si="51">IF(E262+G262+I262=0,1,0)</f>
        <v>1</v>
      </c>
      <c r="R262" s="12">
        <f t="shared" ref="R262:R325" si="52">IF(AND(Q262=0,E262=0),1,0)</f>
        <v>0</v>
      </c>
      <c r="S262" s="12">
        <f t="shared" ref="S262:S325" si="53">IF(E262=0,0,1)</f>
        <v>0</v>
      </c>
      <c r="T262" s="12">
        <f t="shared" ref="T262:T325" si="54">IF(G262=0,0,1)</f>
        <v>0</v>
      </c>
      <c r="U262" s="12">
        <f t="shared" ref="U262:U325" si="55">IF(AND(T262=1,E262=0),1,0)</f>
        <v>0</v>
      </c>
      <c r="V262" s="64">
        <f t="shared" ref="V262:V325" si="56">IF(U262=1,G262,0)</f>
        <v>0</v>
      </c>
      <c r="W262" s="12">
        <f t="shared" ref="W262:W325" si="57">IF(I262=0,0,1)</f>
        <v>0</v>
      </c>
      <c r="X262" s="12">
        <f>IF(AND(W262=1,G262=0),1,0)</f>
        <v>0</v>
      </c>
      <c r="Y262" s="12">
        <f t="shared" ref="Y262:Y325" si="58">IF(AND(S262=1,T262=0),1,0)</f>
        <v>0</v>
      </c>
    </row>
    <row r="263" spans="2:25" ht="12.5" customHeight="1">
      <c r="B263" s="6" t="s">
        <v>9</v>
      </c>
      <c r="C263" s="6"/>
      <c r="D263" s="5">
        <v>0</v>
      </c>
      <c r="E263" s="5">
        <v>0</v>
      </c>
      <c r="F263" s="2">
        <v>0</v>
      </c>
      <c r="G263" s="2">
        <v>0</v>
      </c>
      <c r="H263" s="2">
        <v>0</v>
      </c>
      <c r="I263" s="5">
        <v>0</v>
      </c>
      <c r="J263" s="11">
        <v>11</v>
      </c>
      <c r="K263" s="12">
        <f t="shared" si="48"/>
        <v>0</v>
      </c>
      <c r="L263" s="12">
        <f t="shared" si="48"/>
        <v>0</v>
      </c>
      <c r="M263" s="14">
        <f t="shared" si="49"/>
        <v>0</v>
      </c>
      <c r="N263" s="12">
        <f t="shared" ref="N263:P326" si="59">IF(OR((M263&gt;=N$3),(M263&lt;=-N$3)),1,0)</f>
        <v>0</v>
      </c>
      <c r="O263" s="14">
        <f t="shared" si="50"/>
        <v>0</v>
      </c>
      <c r="P263" s="12">
        <f t="shared" si="59"/>
        <v>0</v>
      </c>
      <c r="Q263" s="12">
        <f t="shared" si="51"/>
        <v>1</v>
      </c>
      <c r="R263" s="12">
        <f t="shared" si="52"/>
        <v>0</v>
      </c>
      <c r="S263" s="12">
        <f t="shared" si="53"/>
        <v>0</v>
      </c>
      <c r="T263" s="12">
        <f t="shared" si="54"/>
        <v>0</v>
      </c>
      <c r="U263" s="12">
        <f t="shared" si="55"/>
        <v>0</v>
      </c>
      <c r="V263" s="64">
        <f t="shared" si="56"/>
        <v>0</v>
      </c>
      <c r="W263" s="12">
        <f t="shared" si="57"/>
        <v>0</v>
      </c>
      <c r="X263" s="12">
        <f>IF(AND(W263=1,G263=0),1,0)</f>
        <v>0</v>
      </c>
      <c r="Y263" s="12">
        <f t="shared" si="58"/>
        <v>0</v>
      </c>
    </row>
    <row r="264" spans="2:25" ht="12.5" customHeight="1">
      <c r="B264" s="6" t="s">
        <v>9</v>
      </c>
      <c r="C264" s="6"/>
      <c r="D264" s="5">
        <v>0</v>
      </c>
      <c r="E264" s="5">
        <v>0</v>
      </c>
      <c r="F264" s="2">
        <v>0</v>
      </c>
      <c r="G264" s="2">
        <v>0</v>
      </c>
      <c r="H264" s="2">
        <v>0</v>
      </c>
      <c r="I264" s="5">
        <v>0</v>
      </c>
      <c r="J264" s="11">
        <v>26</v>
      </c>
      <c r="K264" s="12">
        <f t="shared" si="48"/>
        <v>0</v>
      </c>
      <c r="L264" s="12">
        <f t="shared" si="48"/>
        <v>0</v>
      </c>
      <c r="M264" s="14">
        <f t="shared" si="49"/>
        <v>0</v>
      </c>
      <c r="N264" s="12">
        <f t="shared" si="59"/>
        <v>0</v>
      </c>
      <c r="O264" s="14">
        <f t="shared" si="50"/>
        <v>0</v>
      </c>
      <c r="P264" s="12">
        <f t="shared" si="59"/>
        <v>0</v>
      </c>
      <c r="Q264" s="12">
        <f t="shared" si="51"/>
        <v>1</v>
      </c>
      <c r="R264" s="12">
        <f t="shared" si="52"/>
        <v>0</v>
      </c>
      <c r="S264" s="12">
        <f t="shared" si="53"/>
        <v>0</v>
      </c>
      <c r="T264" s="12">
        <f t="shared" si="54"/>
        <v>0</v>
      </c>
      <c r="U264" s="12">
        <f t="shared" si="55"/>
        <v>0</v>
      </c>
      <c r="V264" s="64">
        <f t="shared" si="56"/>
        <v>0</v>
      </c>
      <c r="W264" s="12">
        <f t="shared" si="57"/>
        <v>0</v>
      </c>
      <c r="X264" s="12">
        <f>IF(AND(W264=1,G264=0),1,0)</f>
        <v>0</v>
      </c>
      <c r="Y264" s="12">
        <f t="shared" si="58"/>
        <v>0</v>
      </c>
    </row>
    <row r="265" spans="2:25" ht="12.5" customHeight="1">
      <c r="B265" s="6" t="s">
        <v>9</v>
      </c>
      <c r="C265" s="6"/>
      <c r="D265" s="5">
        <v>0</v>
      </c>
      <c r="E265" s="5">
        <v>0</v>
      </c>
      <c r="F265" s="2">
        <v>0</v>
      </c>
      <c r="G265" s="2">
        <v>0</v>
      </c>
      <c r="H265" s="2">
        <v>0</v>
      </c>
      <c r="I265" s="5">
        <v>0</v>
      </c>
      <c r="J265" s="11">
        <v>16</v>
      </c>
      <c r="K265" s="12">
        <f t="shared" si="48"/>
        <v>0</v>
      </c>
      <c r="L265" s="12">
        <f t="shared" si="48"/>
        <v>0</v>
      </c>
      <c r="M265" s="14">
        <f t="shared" si="49"/>
        <v>0</v>
      </c>
      <c r="N265" s="12">
        <f t="shared" si="59"/>
        <v>0</v>
      </c>
      <c r="O265" s="14">
        <f t="shared" si="50"/>
        <v>0</v>
      </c>
      <c r="P265" s="12">
        <f t="shared" si="59"/>
        <v>0</v>
      </c>
      <c r="Q265" s="12">
        <f t="shared" si="51"/>
        <v>1</v>
      </c>
      <c r="R265" s="12">
        <f t="shared" si="52"/>
        <v>0</v>
      </c>
      <c r="S265" s="12">
        <f t="shared" si="53"/>
        <v>0</v>
      </c>
      <c r="T265" s="12">
        <f t="shared" si="54"/>
        <v>0</v>
      </c>
      <c r="U265" s="12">
        <f t="shared" si="55"/>
        <v>0</v>
      </c>
      <c r="V265" s="64">
        <f t="shared" si="56"/>
        <v>0</v>
      </c>
      <c r="W265" s="12">
        <f t="shared" si="57"/>
        <v>0</v>
      </c>
      <c r="X265" s="12">
        <f>IF(AND(W265=1,G265=0),1,0)</f>
        <v>0</v>
      </c>
      <c r="Y265" s="12">
        <f t="shared" si="58"/>
        <v>0</v>
      </c>
    </row>
    <row r="266" spans="2:25" ht="12.5" customHeight="1">
      <c r="B266" s="6" t="s">
        <v>9</v>
      </c>
      <c r="C266" s="6"/>
      <c r="D266" s="5">
        <v>0</v>
      </c>
      <c r="E266" s="5">
        <v>0</v>
      </c>
      <c r="F266" s="2">
        <v>0</v>
      </c>
      <c r="G266" s="2">
        <v>0</v>
      </c>
      <c r="H266" s="2">
        <v>0</v>
      </c>
      <c r="I266" s="5">
        <v>0</v>
      </c>
      <c r="J266" s="11">
        <v>2</v>
      </c>
      <c r="K266" s="12">
        <f t="shared" si="48"/>
        <v>0</v>
      </c>
      <c r="L266" s="12">
        <f t="shared" si="48"/>
        <v>0</v>
      </c>
      <c r="M266" s="14">
        <f t="shared" si="49"/>
        <v>0</v>
      </c>
      <c r="N266" s="12">
        <f t="shared" si="59"/>
        <v>0</v>
      </c>
      <c r="O266" s="14">
        <f t="shared" si="50"/>
        <v>0</v>
      </c>
      <c r="P266" s="12">
        <f t="shared" si="59"/>
        <v>0</v>
      </c>
      <c r="Q266" s="12">
        <f t="shared" si="51"/>
        <v>1</v>
      </c>
      <c r="R266" s="12">
        <f t="shared" si="52"/>
        <v>0</v>
      </c>
      <c r="S266" s="12">
        <f t="shared" si="53"/>
        <v>0</v>
      </c>
      <c r="T266" s="12">
        <f t="shared" si="54"/>
        <v>0</v>
      </c>
      <c r="U266" s="12">
        <f t="shared" si="55"/>
        <v>0</v>
      </c>
      <c r="V266" s="64">
        <f t="shared" si="56"/>
        <v>0</v>
      </c>
      <c r="W266" s="12">
        <f t="shared" si="57"/>
        <v>0</v>
      </c>
      <c r="X266" s="12">
        <f>IF(AND(W266=1,G266=0),1,0)</f>
        <v>0</v>
      </c>
      <c r="Y266" s="12">
        <f t="shared" si="58"/>
        <v>0</v>
      </c>
    </row>
    <row r="267" spans="2:25" ht="12.5" customHeight="1">
      <c r="B267" s="6" t="s">
        <v>9</v>
      </c>
      <c r="C267" s="6"/>
      <c r="D267" s="5">
        <v>0</v>
      </c>
      <c r="E267" s="5">
        <v>0</v>
      </c>
      <c r="F267" s="2">
        <v>0</v>
      </c>
      <c r="G267" s="2">
        <v>0</v>
      </c>
      <c r="H267" s="2">
        <v>0</v>
      </c>
      <c r="I267" s="5">
        <v>0</v>
      </c>
      <c r="J267" s="11">
        <v>37</v>
      </c>
      <c r="K267" s="12">
        <f t="shared" si="48"/>
        <v>0</v>
      </c>
      <c r="L267" s="12">
        <f t="shared" si="48"/>
        <v>0</v>
      </c>
      <c r="M267" s="14">
        <f t="shared" si="49"/>
        <v>0</v>
      </c>
      <c r="N267" s="12">
        <f t="shared" si="59"/>
        <v>0</v>
      </c>
      <c r="O267" s="14">
        <f t="shared" si="50"/>
        <v>0</v>
      </c>
      <c r="P267" s="12">
        <f t="shared" si="59"/>
        <v>0</v>
      </c>
      <c r="Q267" s="12">
        <f t="shared" si="51"/>
        <v>1</v>
      </c>
      <c r="R267" s="12">
        <f t="shared" si="52"/>
        <v>0</v>
      </c>
      <c r="S267" s="12">
        <f t="shared" si="53"/>
        <v>0</v>
      </c>
      <c r="T267" s="12">
        <f t="shared" si="54"/>
        <v>0</v>
      </c>
      <c r="U267" s="12">
        <f t="shared" si="55"/>
        <v>0</v>
      </c>
      <c r="V267" s="64">
        <f t="shared" si="56"/>
        <v>0</v>
      </c>
      <c r="W267" s="12">
        <f t="shared" si="57"/>
        <v>0</v>
      </c>
      <c r="X267" s="12">
        <f>IF(AND(W267=1,G267=0),1,0)</f>
        <v>0</v>
      </c>
      <c r="Y267" s="12">
        <f t="shared" si="58"/>
        <v>0</v>
      </c>
    </row>
    <row r="268" spans="2:25" ht="12.5" customHeight="1">
      <c r="B268" s="6" t="s">
        <v>9</v>
      </c>
      <c r="C268" s="6"/>
      <c r="D268" s="5">
        <v>0</v>
      </c>
      <c r="E268" s="5">
        <v>0</v>
      </c>
      <c r="F268" s="2">
        <v>0</v>
      </c>
      <c r="G268" s="2">
        <v>0</v>
      </c>
      <c r="H268" s="2">
        <v>0</v>
      </c>
      <c r="I268" s="5">
        <v>0</v>
      </c>
      <c r="J268" s="11">
        <v>29</v>
      </c>
      <c r="K268" s="12">
        <f t="shared" si="48"/>
        <v>0</v>
      </c>
      <c r="L268" s="12">
        <f t="shared" si="48"/>
        <v>0</v>
      </c>
      <c r="M268" s="14">
        <f t="shared" si="49"/>
        <v>0</v>
      </c>
      <c r="N268" s="12">
        <f t="shared" si="59"/>
        <v>0</v>
      </c>
      <c r="O268" s="14">
        <f t="shared" si="50"/>
        <v>0</v>
      </c>
      <c r="P268" s="12">
        <f t="shared" si="59"/>
        <v>0</v>
      </c>
      <c r="Q268" s="12">
        <f t="shared" si="51"/>
        <v>1</v>
      </c>
      <c r="R268" s="12">
        <f t="shared" si="52"/>
        <v>0</v>
      </c>
      <c r="S268" s="12">
        <f t="shared" si="53"/>
        <v>0</v>
      </c>
      <c r="T268" s="12">
        <f t="shared" si="54"/>
        <v>0</v>
      </c>
      <c r="U268" s="12">
        <f t="shared" si="55"/>
        <v>0</v>
      </c>
      <c r="V268" s="64">
        <f t="shared" si="56"/>
        <v>0</v>
      </c>
      <c r="W268" s="12">
        <f t="shared" si="57"/>
        <v>0</v>
      </c>
      <c r="X268" s="12">
        <f>IF(AND(W268=1,G268=0),1,0)</f>
        <v>0</v>
      </c>
      <c r="Y268" s="12">
        <f t="shared" si="58"/>
        <v>0</v>
      </c>
    </row>
    <row r="269" spans="2:25" ht="12.5" customHeight="1">
      <c r="B269" s="6" t="s">
        <v>9</v>
      </c>
      <c r="C269" s="6"/>
      <c r="D269" s="5">
        <v>0</v>
      </c>
      <c r="E269" s="5">
        <v>0</v>
      </c>
      <c r="F269" s="2">
        <v>0</v>
      </c>
      <c r="G269" s="2">
        <v>0</v>
      </c>
      <c r="H269" s="2">
        <v>0</v>
      </c>
      <c r="I269" s="5">
        <v>0</v>
      </c>
      <c r="J269" s="11">
        <v>14</v>
      </c>
      <c r="K269" s="12">
        <f t="shared" si="48"/>
        <v>0</v>
      </c>
      <c r="L269" s="12">
        <f t="shared" si="48"/>
        <v>0</v>
      </c>
      <c r="M269" s="14">
        <f t="shared" si="49"/>
        <v>0</v>
      </c>
      <c r="N269" s="12">
        <f t="shared" si="59"/>
        <v>0</v>
      </c>
      <c r="O269" s="14">
        <f t="shared" si="50"/>
        <v>0</v>
      </c>
      <c r="P269" s="12">
        <f t="shared" si="59"/>
        <v>0</v>
      </c>
      <c r="Q269" s="12">
        <f t="shared" si="51"/>
        <v>1</v>
      </c>
      <c r="R269" s="12">
        <f t="shared" si="52"/>
        <v>0</v>
      </c>
      <c r="S269" s="12">
        <f t="shared" si="53"/>
        <v>0</v>
      </c>
      <c r="T269" s="12">
        <f t="shared" si="54"/>
        <v>0</v>
      </c>
      <c r="U269" s="12">
        <f t="shared" si="55"/>
        <v>0</v>
      </c>
      <c r="V269" s="64">
        <f t="shared" si="56"/>
        <v>0</v>
      </c>
      <c r="W269" s="12">
        <f t="shared" si="57"/>
        <v>0</v>
      </c>
      <c r="X269" s="12">
        <f>IF(AND(W269=1,G269=0),1,0)</f>
        <v>0</v>
      </c>
      <c r="Y269" s="12">
        <f t="shared" si="58"/>
        <v>0</v>
      </c>
    </row>
    <row r="270" spans="2:25" ht="12.5" customHeight="1">
      <c r="B270" s="6" t="s">
        <v>9</v>
      </c>
      <c r="C270" s="6"/>
      <c r="D270" s="5">
        <v>0</v>
      </c>
      <c r="E270" s="5">
        <v>0</v>
      </c>
      <c r="F270" s="2">
        <v>0</v>
      </c>
      <c r="G270" s="2">
        <v>0</v>
      </c>
      <c r="H270" s="2">
        <v>0</v>
      </c>
      <c r="I270" s="5">
        <v>0</v>
      </c>
      <c r="J270" s="11">
        <v>15</v>
      </c>
      <c r="K270" s="12">
        <f t="shared" si="48"/>
        <v>0</v>
      </c>
      <c r="L270" s="12">
        <f t="shared" si="48"/>
        <v>0</v>
      </c>
      <c r="M270" s="14">
        <f t="shared" si="49"/>
        <v>0</v>
      </c>
      <c r="N270" s="12">
        <f t="shared" si="59"/>
        <v>0</v>
      </c>
      <c r="O270" s="14">
        <f t="shared" si="50"/>
        <v>0</v>
      </c>
      <c r="P270" s="12">
        <f t="shared" si="59"/>
        <v>0</v>
      </c>
      <c r="Q270" s="12">
        <f t="shared" si="51"/>
        <v>1</v>
      </c>
      <c r="R270" s="12">
        <f t="shared" si="52"/>
        <v>0</v>
      </c>
      <c r="S270" s="12">
        <f t="shared" si="53"/>
        <v>0</v>
      </c>
      <c r="T270" s="12">
        <f t="shared" si="54"/>
        <v>0</v>
      </c>
      <c r="U270" s="12">
        <f t="shared" si="55"/>
        <v>0</v>
      </c>
      <c r="V270" s="64">
        <f t="shared" si="56"/>
        <v>0</v>
      </c>
      <c r="W270" s="12">
        <f t="shared" si="57"/>
        <v>0</v>
      </c>
      <c r="X270" s="12">
        <f>IF(AND(W270=1,G270=0),1,0)</f>
        <v>0</v>
      </c>
      <c r="Y270" s="12">
        <f t="shared" si="58"/>
        <v>0</v>
      </c>
    </row>
    <row r="271" spans="2:25" ht="12.5" customHeight="1">
      <c r="B271" s="6" t="s">
        <v>9</v>
      </c>
      <c r="C271" s="6"/>
      <c r="D271" s="5">
        <v>0</v>
      </c>
      <c r="E271" s="5">
        <v>0</v>
      </c>
      <c r="F271" s="2">
        <v>0</v>
      </c>
      <c r="G271" s="2">
        <v>0</v>
      </c>
      <c r="H271" s="2">
        <v>0</v>
      </c>
      <c r="I271" s="5">
        <v>0</v>
      </c>
      <c r="J271" s="11">
        <v>15</v>
      </c>
      <c r="K271" s="12">
        <f t="shared" si="48"/>
        <v>0</v>
      </c>
      <c r="L271" s="12">
        <f t="shared" si="48"/>
        <v>0</v>
      </c>
      <c r="M271" s="14">
        <f t="shared" si="49"/>
        <v>0</v>
      </c>
      <c r="N271" s="12">
        <f t="shared" si="59"/>
        <v>0</v>
      </c>
      <c r="O271" s="14">
        <f t="shared" si="50"/>
        <v>0</v>
      </c>
      <c r="P271" s="12">
        <f t="shared" si="59"/>
        <v>0</v>
      </c>
      <c r="Q271" s="12">
        <f t="shared" si="51"/>
        <v>1</v>
      </c>
      <c r="R271" s="12">
        <f t="shared" si="52"/>
        <v>0</v>
      </c>
      <c r="S271" s="12">
        <f t="shared" si="53"/>
        <v>0</v>
      </c>
      <c r="T271" s="12">
        <f t="shared" si="54"/>
        <v>0</v>
      </c>
      <c r="U271" s="12">
        <f t="shared" si="55"/>
        <v>0</v>
      </c>
      <c r="V271" s="64">
        <f t="shared" si="56"/>
        <v>0</v>
      </c>
      <c r="W271" s="12">
        <f t="shared" si="57"/>
        <v>0</v>
      </c>
      <c r="X271" s="12">
        <f>IF(AND(W271=1,G271=0),1,0)</f>
        <v>0</v>
      </c>
      <c r="Y271" s="12">
        <f t="shared" si="58"/>
        <v>0</v>
      </c>
    </row>
    <row r="272" spans="2:25" ht="12.5" customHeight="1">
      <c r="B272" s="6" t="s">
        <v>9</v>
      </c>
      <c r="C272" s="6"/>
      <c r="D272" s="5">
        <v>0</v>
      </c>
      <c r="E272" s="5">
        <v>0</v>
      </c>
      <c r="F272" s="2">
        <v>0</v>
      </c>
      <c r="G272" s="2">
        <v>0</v>
      </c>
      <c r="H272" s="2">
        <v>0</v>
      </c>
      <c r="I272" s="5">
        <v>0</v>
      </c>
      <c r="J272" s="11">
        <v>2</v>
      </c>
      <c r="K272" s="12">
        <f t="shared" si="48"/>
        <v>0</v>
      </c>
      <c r="L272" s="12">
        <f t="shared" si="48"/>
        <v>0</v>
      </c>
      <c r="M272" s="14">
        <f t="shared" si="49"/>
        <v>0</v>
      </c>
      <c r="N272" s="12">
        <f t="shared" si="59"/>
        <v>0</v>
      </c>
      <c r="O272" s="14">
        <f t="shared" si="50"/>
        <v>0</v>
      </c>
      <c r="P272" s="12">
        <f t="shared" si="59"/>
        <v>0</v>
      </c>
      <c r="Q272" s="12">
        <f t="shared" si="51"/>
        <v>1</v>
      </c>
      <c r="R272" s="12">
        <f t="shared" si="52"/>
        <v>0</v>
      </c>
      <c r="S272" s="12">
        <f t="shared" si="53"/>
        <v>0</v>
      </c>
      <c r="T272" s="12">
        <f t="shared" si="54"/>
        <v>0</v>
      </c>
      <c r="U272" s="12">
        <f t="shared" si="55"/>
        <v>0</v>
      </c>
      <c r="V272" s="64">
        <f t="shared" si="56"/>
        <v>0</v>
      </c>
      <c r="W272" s="12">
        <f t="shared" si="57"/>
        <v>0</v>
      </c>
      <c r="X272" s="12">
        <f>IF(AND(W272=1,G272=0),1,0)</f>
        <v>0</v>
      </c>
      <c r="Y272" s="12">
        <f t="shared" si="58"/>
        <v>0</v>
      </c>
    </row>
    <row r="273" spans="2:25" ht="12.5" customHeight="1">
      <c r="B273" s="6" t="s">
        <v>9</v>
      </c>
      <c r="C273" s="6"/>
      <c r="D273" s="5">
        <v>0</v>
      </c>
      <c r="E273" s="5">
        <v>0</v>
      </c>
      <c r="F273" s="2">
        <v>0</v>
      </c>
      <c r="G273" s="2">
        <v>0</v>
      </c>
      <c r="H273" s="2">
        <v>0</v>
      </c>
      <c r="I273" s="5">
        <v>0</v>
      </c>
      <c r="J273" s="11">
        <v>2</v>
      </c>
      <c r="K273" s="12">
        <f t="shared" si="48"/>
        <v>0</v>
      </c>
      <c r="L273" s="12">
        <f t="shared" si="48"/>
        <v>0</v>
      </c>
      <c r="M273" s="14">
        <f t="shared" si="49"/>
        <v>0</v>
      </c>
      <c r="N273" s="12">
        <f t="shared" si="59"/>
        <v>0</v>
      </c>
      <c r="O273" s="14">
        <f t="shared" si="50"/>
        <v>0</v>
      </c>
      <c r="P273" s="12">
        <f t="shared" si="59"/>
        <v>0</v>
      </c>
      <c r="Q273" s="12">
        <f t="shared" si="51"/>
        <v>1</v>
      </c>
      <c r="R273" s="12">
        <f t="shared" si="52"/>
        <v>0</v>
      </c>
      <c r="S273" s="12">
        <f t="shared" si="53"/>
        <v>0</v>
      </c>
      <c r="T273" s="12">
        <f t="shared" si="54"/>
        <v>0</v>
      </c>
      <c r="U273" s="12">
        <f t="shared" si="55"/>
        <v>0</v>
      </c>
      <c r="V273" s="64">
        <f t="shared" si="56"/>
        <v>0</v>
      </c>
      <c r="W273" s="12">
        <f t="shared" si="57"/>
        <v>0</v>
      </c>
      <c r="X273" s="12">
        <f>IF(AND(W273=1,G273=0),1,0)</f>
        <v>0</v>
      </c>
      <c r="Y273" s="12">
        <f t="shared" si="58"/>
        <v>0</v>
      </c>
    </row>
    <row r="274" spans="2:25" ht="12.5" customHeight="1">
      <c r="B274" s="6" t="s">
        <v>9</v>
      </c>
      <c r="C274" s="6"/>
      <c r="D274" s="5">
        <v>0</v>
      </c>
      <c r="E274" s="5">
        <v>0</v>
      </c>
      <c r="F274" s="2">
        <v>0</v>
      </c>
      <c r="G274" s="2">
        <v>0</v>
      </c>
      <c r="H274" s="2">
        <v>0</v>
      </c>
      <c r="I274" s="5">
        <v>0</v>
      </c>
      <c r="J274" s="11">
        <v>28</v>
      </c>
      <c r="K274" s="12">
        <f t="shared" si="48"/>
        <v>0</v>
      </c>
      <c r="L274" s="12">
        <f t="shared" si="48"/>
        <v>0</v>
      </c>
      <c r="M274" s="14">
        <f t="shared" si="49"/>
        <v>0</v>
      </c>
      <c r="N274" s="12">
        <f t="shared" si="59"/>
        <v>0</v>
      </c>
      <c r="O274" s="14">
        <f t="shared" si="50"/>
        <v>0</v>
      </c>
      <c r="P274" s="12">
        <f t="shared" si="59"/>
        <v>0</v>
      </c>
      <c r="Q274" s="12">
        <f t="shared" si="51"/>
        <v>1</v>
      </c>
      <c r="R274" s="12">
        <f t="shared" si="52"/>
        <v>0</v>
      </c>
      <c r="S274" s="12">
        <f t="shared" si="53"/>
        <v>0</v>
      </c>
      <c r="T274" s="12">
        <f t="shared" si="54"/>
        <v>0</v>
      </c>
      <c r="U274" s="12">
        <f t="shared" si="55"/>
        <v>0</v>
      </c>
      <c r="V274" s="64">
        <f t="shared" si="56"/>
        <v>0</v>
      </c>
      <c r="W274" s="12">
        <f t="shared" si="57"/>
        <v>0</v>
      </c>
      <c r="X274" s="12">
        <f>IF(AND(W274=1,G274=0),1,0)</f>
        <v>0</v>
      </c>
      <c r="Y274" s="12">
        <f t="shared" si="58"/>
        <v>0</v>
      </c>
    </row>
    <row r="275" spans="2:25" ht="12.5" customHeight="1">
      <c r="B275" s="6" t="s">
        <v>9</v>
      </c>
      <c r="C275" s="6"/>
      <c r="D275" s="5">
        <v>0</v>
      </c>
      <c r="E275" s="5">
        <v>0</v>
      </c>
      <c r="F275" s="2">
        <v>0</v>
      </c>
      <c r="G275" s="2">
        <v>0</v>
      </c>
      <c r="H275" s="2">
        <v>0</v>
      </c>
      <c r="I275" s="5">
        <v>0</v>
      </c>
      <c r="K275" s="12">
        <f t="shared" si="48"/>
        <v>0</v>
      </c>
      <c r="L275" s="12">
        <f t="shared" si="48"/>
        <v>0</v>
      </c>
      <c r="M275" s="14">
        <f t="shared" si="49"/>
        <v>0</v>
      </c>
      <c r="N275" s="12">
        <f t="shared" si="59"/>
        <v>0</v>
      </c>
      <c r="O275" s="14">
        <f t="shared" si="50"/>
        <v>0</v>
      </c>
      <c r="P275" s="12">
        <f t="shared" si="59"/>
        <v>0</v>
      </c>
      <c r="Q275" s="12">
        <f t="shared" si="51"/>
        <v>1</v>
      </c>
      <c r="R275" s="12">
        <f t="shared" si="52"/>
        <v>0</v>
      </c>
      <c r="S275" s="12">
        <f t="shared" si="53"/>
        <v>0</v>
      </c>
      <c r="T275" s="12">
        <f t="shared" si="54"/>
        <v>0</v>
      </c>
      <c r="U275" s="12">
        <f t="shared" si="55"/>
        <v>0</v>
      </c>
      <c r="V275" s="64">
        <f t="shared" si="56"/>
        <v>0</v>
      </c>
      <c r="W275" s="12">
        <f t="shared" si="57"/>
        <v>0</v>
      </c>
      <c r="X275" s="12">
        <f>IF(AND(W275=1,G275=0),1,0)</f>
        <v>0</v>
      </c>
      <c r="Y275" s="12">
        <f t="shared" si="58"/>
        <v>0</v>
      </c>
    </row>
    <row r="276" spans="2:25" ht="12.5" customHeight="1">
      <c r="B276" s="6" t="s">
        <v>9</v>
      </c>
      <c r="C276" s="6"/>
      <c r="D276" s="5">
        <v>0</v>
      </c>
      <c r="E276" s="5">
        <v>0</v>
      </c>
      <c r="F276" s="2">
        <v>0</v>
      </c>
      <c r="G276" s="2">
        <v>0</v>
      </c>
      <c r="H276" s="2">
        <v>0</v>
      </c>
      <c r="I276" s="5">
        <v>0</v>
      </c>
      <c r="J276" s="11">
        <v>38</v>
      </c>
      <c r="K276" s="12">
        <f t="shared" si="48"/>
        <v>0</v>
      </c>
      <c r="L276" s="12">
        <f t="shared" si="48"/>
        <v>0</v>
      </c>
      <c r="M276" s="14">
        <f t="shared" si="49"/>
        <v>0</v>
      </c>
      <c r="N276" s="12">
        <f t="shared" si="59"/>
        <v>0</v>
      </c>
      <c r="O276" s="14">
        <f t="shared" si="50"/>
        <v>0</v>
      </c>
      <c r="P276" s="12">
        <f t="shared" si="59"/>
        <v>0</v>
      </c>
      <c r="Q276" s="12">
        <f t="shared" si="51"/>
        <v>1</v>
      </c>
      <c r="R276" s="12">
        <f t="shared" si="52"/>
        <v>0</v>
      </c>
      <c r="S276" s="12">
        <f t="shared" si="53"/>
        <v>0</v>
      </c>
      <c r="T276" s="12">
        <f t="shared" si="54"/>
        <v>0</v>
      </c>
      <c r="U276" s="12">
        <f t="shared" si="55"/>
        <v>0</v>
      </c>
      <c r="V276" s="64">
        <f t="shared" si="56"/>
        <v>0</v>
      </c>
      <c r="W276" s="12">
        <f t="shared" si="57"/>
        <v>0</v>
      </c>
      <c r="X276" s="12">
        <f>IF(AND(W276=1,G276=0),1,0)</f>
        <v>0</v>
      </c>
      <c r="Y276" s="12">
        <f t="shared" si="58"/>
        <v>0</v>
      </c>
    </row>
    <row r="277" spans="2:25" ht="12.5" customHeight="1">
      <c r="B277" s="6" t="s">
        <v>9</v>
      </c>
      <c r="C277" s="6"/>
      <c r="D277" s="5">
        <v>0</v>
      </c>
      <c r="E277" s="5">
        <v>0</v>
      </c>
      <c r="F277" s="2">
        <v>0</v>
      </c>
      <c r="G277" s="2">
        <v>0</v>
      </c>
      <c r="H277" s="2">
        <v>0</v>
      </c>
      <c r="I277" s="5">
        <v>0</v>
      </c>
      <c r="J277" s="11">
        <v>97</v>
      </c>
      <c r="K277" s="12">
        <f t="shared" si="48"/>
        <v>0</v>
      </c>
      <c r="L277" s="12">
        <f t="shared" si="48"/>
        <v>0</v>
      </c>
      <c r="M277" s="14">
        <f t="shared" si="49"/>
        <v>0</v>
      </c>
      <c r="N277" s="12">
        <f t="shared" si="59"/>
        <v>0</v>
      </c>
      <c r="O277" s="14">
        <f t="shared" si="50"/>
        <v>0</v>
      </c>
      <c r="P277" s="12">
        <f t="shared" si="59"/>
        <v>0</v>
      </c>
      <c r="Q277" s="12">
        <f t="shared" si="51"/>
        <v>1</v>
      </c>
      <c r="R277" s="12">
        <f t="shared" si="52"/>
        <v>0</v>
      </c>
      <c r="S277" s="12">
        <f t="shared" si="53"/>
        <v>0</v>
      </c>
      <c r="T277" s="12">
        <f t="shared" si="54"/>
        <v>0</v>
      </c>
      <c r="U277" s="12">
        <f t="shared" si="55"/>
        <v>0</v>
      </c>
      <c r="V277" s="64">
        <f t="shared" si="56"/>
        <v>0</v>
      </c>
      <c r="W277" s="12">
        <f t="shared" si="57"/>
        <v>0</v>
      </c>
      <c r="X277" s="12">
        <f>IF(AND(W277=1,G277=0),1,0)</f>
        <v>0</v>
      </c>
      <c r="Y277" s="12">
        <f t="shared" si="58"/>
        <v>0</v>
      </c>
    </row>
    <row r="278" spans="2:25" ht="12.5" customHeight="1">
      <c r="B278" s="6" t="s">
        <v>9</v>
      </c>
      <c r="C278" s="6"/>
      <c r="D278" s="5">
        <v>0</v>
      </c>
      <c r="E278" s="5">
        <v>0</v>
      </c>
      <c r="F278" s="2">
        <v>0</v>
      </c>
      <c r="G278" s="2">
        <v>0</v>
      </c>
      <c r="H278" s="2">
        <v>0</v>
      </c>
      <c r="I278" s="5">
        <v>0</v>
      </c>
      <c r="J278" s="11">
        <v>47</v>
      </c>
      <c r="K278" s="12">
        <f t="shared" si="48"/>
        <v>0</v>
      </c>
      <c r="L278" s="12">
        <f t="shared" si="48"/>
        <v>0</v>
      </c>
      <c r="M278" s="14">
        <f t="shared" si="49"/>
        <v>0</v>
      </c>
      <c r="N278" s="12">
        <f t="shared" si="59"/>
        <v>0</v>
      </c>
      <c r="O278" s="14">
        <f t="shared" si="50"/>
        <v>0</v>
      </c>
      <c r="P278" s="12">
        <f t="shared" si="59"/>
        <v>0</v>
      </c>
      <c r="Q278" s="12">
        <f t="shared" si="51"/>
        <v>1</v>
      </c>
      <c r="R278" s="12">
        <f t="shared" si="52"/>
        <v>0</v>
      </c>
      <c r="S278" s="12">
        <f t="shared" si="53"/>
        <v>0</v>
      </c>
      <c r="T278" s="12">
        <f t="shared" si="54"/>
        <v>0</v>
      </c>
      <c r="U278" s="12">
        <f t="shared" si="55"/>
        <v>0</v>
      </c>
      <c r="V278" s="64">
        <f t="shared" si="56"/>
        <v>0</v>
      </c>
      <c r="W278" s="12">
        <f t="shared" si="57"/>
        <v>0</v>
      </c>
      <c r="X278" s="12">
        <f>IF(AND(W278=1,G278=0),1,0)</f>
        <v>0</v>
      </c>
      <c r="Y278" s="12">
        <f t="shared" si="58"/>
        <v>0</v>
      </c>
    </row>
    <row r="279" spans="2:25" ht="12.5" customHeight="1">
      <c r="B279" s="6" t="s">
        <v>9</v>
      </c>
      <c r="C279" s="6"/>
      <c r="D279" s="5">
        <v>0</v>
      </c>
      <c r="E279" s="5">
        <v>0</v>
      </c>
      <c r="F279" s="2">
        <v>0</v>
      </c>
      <c r="G279" s="2">
        <v>0</v>
      </c>
      <c r="H279" s="2">
        <v>0</v>
      </c>
      <c r="I279" s="5">
        <v>0</v>
      </c>
      <c r="J279" s="11">
        <v>8</v>
      </c>
      <c r="K279" s="12">
        <f t="shared" si="48"/>
        <v>0</v>
      </c>
      <c r="L279" s="12">
        <f t="shared" si="48"/>
        <v>0</v>
      </c>
      <c r="M279" s="14">
        <f t="shared" si="49"/>
        <v>0</v>
      </c>
      <c r="N279" s="12">
        <f t="shared" si="59"/>
        <v>0</v>
      </c>
      <c r="O279" s="14">
        <f t="shared" si="50"/>
        <v>0</v>
      </c>
      <c r="P279" s="12">
        <f t="shared" si="59"/>
        <v>0</v>
      </c>
      <c r="Q279" s="12">
        <f t="shared" si="51"/>
        <v>1</v>
      </c>
      <c r="R279" s="12">
        <f t="shared" si="52"/>
        <v>0</v>
      </c>
      <c r="S279" s="12">
        <f t="shared" si="53"/>
        <v>0</v>
      </c>
      <c r="T279" s="12">
        <f t="shared" si="54"/>
        <v>0</v>
      </c>
      <c r="U279" s="12">
        <f t="shared" si="55"/>
        <v>0</v>
      </c>
      <c r="V279" s="64">
        <f t="shared" si="56"/>
        <v>0</v>
      </c>
      <c r="W279" s="12">
        <f t="shared" si="57"/>
        <v>0</v>
      </c>
      <c r="X279" s="12">
        <f>IF(AND(W279=1,G279=0),1,0)</f>
        <v>0</v>
      </c>
      <c r="Y279" s="12">
        <f t="shared" si="58"/>
        <v>0</v>
      </c>
    </row>
    <row r="280" spans="2:25" ht="12.5" customHeight="1">
      <c r="B280" s="6" t="s">
        <v>9</v>
      </c>
      <c r="C280" s="6"/>
      <c r="D280" s="5">
        <v>0</v>
      </c>
      <c r="E280" s="5">
        <v>0</v>
      </c>
      <c r="F280" s="2">
        <v>0</v>
      </c>
      <c r="G280" s="2">
        <v>0</v>
      </c>
      <c r="H280" s="2">
        <v>0</v>
      </c>
      <c r="I280" s="5">
        <v>0</v>
      </c>
      <c r="K280" s="12">
        <f t="shared" si="48"/>
        <v>0</v>
      </c>
      <c r="L280" s="12">
        <f t="shared" si="48"/>
        <v>0</v>
      </c>
      <c r="M280" s="14">
        <f t="shared" si="49"/>
        <v>0</v>
      </c>
      <c r="N280" s="12">
        <f t="shared" si="59"/>
        <v>0</v>
      </c>
      <c r="O280" s="14">
        <f t="shared" si="50"/>
        <v>0</v>
      </c>
      <c r="P280" s="12">
        <f t="shared" si="59"/>
        <v>0</v>
      </c>
      <c r="Q280" s="12">
        <f t="shared" si="51"/>
        <v>1</v>
      </c>
      <c r="R280" s="12">
        <f t="shared" si="52"/>
        <v>0</v>
      </c>
      <c r="S280" s="12">
        <f t="shared" si="53"/>
        <v>0</v>
      </c>
      <c r="T280" s="12">
        <f t="shared" si="54"/>
        <v>0</v>
      </c>
      <c r="U280" s="12">
        <f t="shared" si="55"/>
        <v>0</v>
      </c>
      <c r="V280" s="64">
        <f t="shared" si="56"/>
        <v>0</v>
      </c>
      <c r="W280" s="12">
        <f t="shared" si="57"/>
        <v>0</v>
      </c>
      <c r="X280" s="12">
        <f>IF(AND(W280=1,G280=0),1,0)</f>
        <v>0</v>
      </c>
      <c r="Y280" s="12">
        <f t="shared" si="58"/>
        <v>0</v>
      </c>
    </row>
    <row r="281" spans="2:25" ht="12.5" customHeight="1">
      <c r="B281" s="6" t="s">
        <v>9</v>
      </c>
      <c r="C281" s="6"/>
      <c r="D281" s="5">
        <v>0</v>
      </c>
      <c r="E281" s="5">
        <v>0</v>
      </c>
      <c r="F281" s="2">
        <v>0</v>
      </c>
      <c r="G281" s="2">
        <v>0</v>
      </c>
      <c r="H281" s="2">
        <v>0</v>
      </c>
      <c r="I281" s="5">
        <v>0</v>
      </c>
      <c r="J281" s="11">
        <v>6</v>
      </c>
      <c r="K281" s="12">
        <f t="shared" si="48"/>
        <v>0</v>
      </c>
      <c r="L281" s="12">
        <f t="shared" si="48"/>
        <v>0</v>
      </c>
      <c r="M281" s="14">
        <f t="shared" si="49"/>
        <v>0</v>
      </c>
      <c r="N281" s="12">
        <f t="shared" si="59"/>
        <v>0</v>
      </c>
      <c r="O281" s="14">
        <f t="shared" si="50"/>
        <v>0</v>
      </c>
      <c r="P281" s="12">
        <f t="shared" si="59"/>
        <v>0</v>
      </c>
      <c r="Q281" s="12">
        <f t="shared" si="51"/>
        <v>1</v>
      </c>
      <c r="R281" s="12">
        <f t="shared" si="52"/>
        <v>0</v>
      </c>
      <c r="S281" s="12">
        <f t="shared" si="53"/>
        <v>0</v>
      </c>
      <c r="T281" s="12">
        <f t="shared" si="54"/>
        <v>0</v>
      </c>
      <c r="U281" s="12">
        <f t="shared" si="55"/>
        <v>0</v>
      </c>
      <c r="V281" s="64">
        <f t="shared" si="56"/>
        <v>0</v>
      </c>
      <c r="W281" s="12">
        <f t="shared" si="57"/>
        <v>0</v>
      </c>
      <c r="X281" s="12">
        <f>IF(AND(W281=1,G281=0),1,0)</f>
        <v>0</v>
      </c>
      <c r="Y281" s="12">
        <f t="shared" si="58"/>
        <v>0</v>
      </c>
    </row>
    <row r="282" spans="2:25" ht="12.5" customHeight="1">
      <c r="B282" s="6" t="s">
        <v>9</v>
      </c>
      <c r="C282" s="6"/>
      <c r="D282" s="5">
        <v>0</v>
      </c>
      <c r="E282" s="5">
        <v>0</v>
      </c>
      <c r="F282" s="2">
        <v>0</v>
      </c>
      <c r="G282" s="2">
        <v>0</v>
      </c>
      <c r="H282" s="2">
        <v>0</v>
      </c>
      <c r="I282" s="5">
        <v>0</v>
      </c>
      <c r="K282" s="12">
        <f t="shared" si="48"/>
        <v>0</v>
      </c>
      <c r="L282" s="12">
        <f t="shared" si="48"/>
        <v>0</v>
      </c>
      <c r="M282" s="14">
        <f t="shared" si="49"/>
        <v>0</v>
      </c>
      <c r="N282" s="12">
        <f t="shared" si="59"/>
        <v>0</v>
      </c>
      <c r="O282" s="14">
        <f t="shared" si="50"/>
        <v>0</v>
      </c>
      <c r="P282" s="12">
        <f t="shared" si="59"/>
        <v>0</v>
      </c>
      <c r="Q282" s="12">
        <f t="shared" si="51"/>
        <v>1</v>
      </c>
      <c r="R282" s="12">
        <f t="shared" si="52"/>
        <v>0</v>
      </c>
      <c r="S282" s="12">
        <f t="shared" si="53"/>
        <v>0</v>
      </c>
      <c r="T282" s="12">
        <f t="shared" si="54"/>
        <v>0</v>
      </c>
      <c r="U282" s="12">
        <f t="shared" si="55"/>
        <v>0</v>
      </c>
      <c r="V282" s="64">
        <f t="shared" si="56"/>
        <v>0</v>
      </c>
      <c r="W282" s="12">
        <f t="shared" si="57"/>
        <v>0</v>
      </c>
      <c r="X282" s="12">
        <f>IF(AND(W282=1,G282=0),1,0)</f>
        <v>0</v>
      </c>
      <c r="Y282" s="12">
        <f t="shared" si="58"/>
        <v>0</v>
      </c>
    </row>
    <row r="283" spans="2:25" ht="12.5" customHeight="1">
      <c r="B283" s="6" t="s">
        <v>9</v>
      </c>
      <c r="C283" s="6"/>
      <c r="D283" s="5">
        <v>0</v>
      </c>
      <c r="E283" s="5">
        <v>0</v>
      </c>
      <c r="F283" s="2">
        <v>0</v>
      </c>
      <c r="G283" s="2">
        <v>0</v>
      </c>
      <c r="H283" s="2">
        <v>0</v>
      </c>
      <c r="I283" s="5">
        <v>0</v>
      </c>
      <c r="J283" s="11">
        <v>9</v>
      </c>
      <c r="K283" s="12">
        <f t="shared" si="48"/>
        <v>0</v>
      </c>
      <c r="L283" s="12">
        <f t="shared" si="48"/>
        <v>0</v>
      </c>
      <c r="M283" s="14">
        <f t="shared" si="49"/>
        <v>0</v>
      </c>
      <c r="N283" s="12">
        <f t="shared" si="59"/>
        <v>0</v>
      </c>
      <c r="O283" s="14">
        <f t="shared" si="50"/>
        <v>0</v>
      </c>
      <c r="P283" s="12">
        <f t="shared" si="59"/>
        <v>0</v>
      </c>
      <c r="Q283" s="12">
        <f t="shared" si="51"/>
        <v>1</v>
      </c>
      <c r="R283" s="12">
        <f t="shared" si="52"/>
        <v>0</v>
      </c>
      <c r="S283" s="12">
        <f t="shared" si="53"/>
        <v>0</v>
      </c>
      <c r="T283" s="12">
        <f t="shared" si="54"/>
        <v>0</v>
      </c>
      <c r="U283" s="12">
        <f t="shared" si="55"/>
        <v>0</v>
      </c>
      <c r="V283" s="64">
        <f t="shared" si="56"/>
        <v>0</v>
      </c>
      <c r="W283" s="12">
        <f t="shared" si="57"/>
        <v>0</v>
      </c>
      <c r="X283" s="12">
        <f>IF(AND(W283=1,G283=0),1,0)</f>
        <v>0</v>
      </c>
      <c r="Y283" s="12">
        <f t="shared" si="58"/>
        <v>0</v>
      </c>
    </row>
    <row r="284" spans="2:25" ht="12.5" customHeight="1">
      <c r="B284" s="6" t="s">
        <v>9</v>
      </c>
      <c r="C284" s="6"/>
      <c r="D284" s="5">
        <v>0</v>
      </c>
      <c r="E284" s="5">
        <v>0</v>
      </c>
      <c r="F284" s="2">
        <v>0</v>
      </c>
      <c r="G284" s="2">
        <v>0</v>
      </c>
      <c r="H284" s="2">
        <v>0</v>
      </c>
      <c r="I284" s="5">
        <v>0</v>
      </c>
      <c r="K284" s="12">
        <f t="shared" si="48"/>
        <v>0</v>
      </c>
      <c r="L284" s="12">
        <f t="shared" si="48"/>
        <v>0</v>
      </c>
      <c r="M284" s="14">
        <f t="shared" si="49"/>
        <v>0</v>
      </c>
      <c r="N284" s="12">
        <f t="shared" si="59"/>
        <v>0</v>
      </c>
      <c r="O284" s="14">
        <f t="shared" si="50"/>
        <v>0</v>
      </c>
      <c r="P284" s="12">
        <f t="shared" si="59"/>
        <v>0</v>
      </c>
      <c r="Q284" s="12">
        <f t="shared" si="51"/>
        <v>1</v>
      </c>
      <c r="R284" s="12">
        <f t="shared" si="52"/>
        <v>0</v>
      </c>
      <c r="S284" s="12">
        <f t="shared" si="53"/>
        <v>0</v>
      </c>
      <c r="T284" s="12">
        <f t="shared" si="54"/>
        <v>0</v>
      </c>
      <c r="U284" s="12">
        <f t="shared" si="55"/>
        <v>0</v>
      </c>
      <c r="V284" s="64">
        <f t="shared" si="56"/>
        <v>0</v>
      </c>
      <c r="W284" s="12">
        <f t="shared" si="57"/>
        <v>0</v>
      </c>
      <c r="X284" s="12">
        <f>IF(AND(W284=1,G284=0),1,0)</f>
        <v>0</v>
      </c>
      <c r="Y284" s="12">
        <f t="shared" si="58"/>
        <v>0</v>
      </c>
    </row>
    <row r="285" spans="2:25" ht="12.5" customHeight="1">
      <c r="B285" s="6" t="s">
        <v>9</v>
      </c>
      <c r="C285" s="6"/>
      <c r="D285" s="5">
        <v>0</v>
      </c>
      <c r="E285" s="5">
        <v>0</v>
      </c>
      <c r="F285" s="2">
        <v>0</v>
      </c>
      <c r="G285" s="2">
        <v>0</v>
      </c>
      <c r="H285" s="2">
        <v>0</v>
      </c>
      <c r="I285" s="5">
        <v>0</v>
      </c>
      <c r="J285" s="11">
        <v>5</v>
      </c>
      <c r="K285" s="12">
        <f t="shared" si="48"/>
        <v>0</v>
      </c>
      <c r="L285" s="12">
        <f t="shared" si="48"/>
        <v>0</v>
      </c>
      <c r="M285" s="14">
        <f t="shared" si="49"/>
        <v>0</v>
      </c>
      <c r="N285" s="12">
        <f t="shared" si="59"/>
        <v>0</v>
      </c>
      <c r="O285" s="14">
        <f t="shared" si="50"/>
        <v>0</v>
      </c>
      <c r="P285" s="12">
        <f t="shared" si="59"/>
        <v>0</v>
      </c>
      <c r="Q285" s="12">
        <f t="shared" si="51"/>
        <v>1</v>
      </c>
      <c r="R285" s="12">
        <f t="shared" si="52"/>
        <v>0</v>
      </c>
      <c r="S285" s="12">
        <f t="shared" si="53"/>
        <v>0</v>
      </c>
      <c r="T285" s="12">
        <f t="shared" si="54"/>
        <v>0</v>
      </c>
      <c r="U285" s="12">
        <f t="shared" si="55"/>
        <v>0</v>
      </c>
      <c r="V285" s="64">
        <f t="shared" si="56"/>
        <v>0</v>
      </c>
      <c r="W285" s="12">
        <f t="shared" si="57"/>
        <v>0</v>
      </c>
      <c r="X285" s="12">
        <f>IF(AND(W285=1,G285=0),1,0)</f>
        <v>0</v>
      </c>
      <c r="Y285" s="12">
        <f t="shared" si="58"/>
        <v>0</v>
      </c>
    </row>
    <row r="286" spans="2:25" ht="12.5" customHeight="1">
      <c r="B286" s="6" t="s">
        <v>9</v>
      </c>
      <c r="C286" s="6"/>
      <c r="D286" s="5">
        <v>0</v>
      </c>
      <c r="E286" s="5">
        <v>0</v>
      </c>
      <c r="F286" s="2">
        <v>0</v>
      </c>
      <c r="G286" s="2">
        <v>0</v>
      </c>
      <c r="H286" s="2">
        <v>0</v>
      </c>
      <c r="I286" s="5">
        <v>0</v>
      </c>
      <c r="J286" s="11">
        <v>10</v>
      </c>
      <c r="K286" s="12">
        <f t="shared" si="48"/>
        <v>0</v>
      </c>
      <c r="L286" s="12">
        <f t="shared" si="48"/>
        <v>0</v>
      </c>
      <c r="M286" s="14">
        <f t="shared" si="49"/>
        <v>0</v>
      </c>
      <c r="N286" s="12">
        <f t="shared" si="59"/>
        <v>0</v>
      </c>
      <c r="O286" s="14">
        <f t="shared" si="50"/>
        <v>0</v>
      </c>
      <c r="P286" s="12">
        <f t="shared" si="59"/>
        <v>0</v>
      </c>
      <c r="Q286" s="12">
        <f t="shared" si="51"/>
        <v>1</v>
      </c>
      <c r="R286" s="12">
        <f t="shared" si="52"/>
        <v>0</v>
      </c>
      <c r="S286" s="12">
        <f t="shared" si="53"/>
        <v>0</v>
      </c>
      <c r="T286" s="12">
        <f t="shared" si="54"/>
        <v>0</v>
      </c>
      <c r="U286" s="12">
        <f t="shared" si="55"/>
        <v>0</v>
      </c>
      <c r="V286" s="64">
        <f t="shared" si="56"/>
        <v>0</v>
      </c>
      <c r="W286" s="12">
        <f t="shared" si="57"/>
        <v>0</v>
      </c>
      <c r="X286" s="12">
        <f>IF(AND(W286=1,G286=0),1,0)</f>
        <v>0</v>
      </c>
      <c r="Y286" s="12">
        <f t="shared" si="58"/>
        <v>0</v>
      </c>
    </row>
    <row r="287" spans="2:25" ht="12.5" customHeight="1">
      <c r="B287" s="6" t="s">
        <v>9</v>
      </c>
      <c r="C287" s="6"/>
      <c r="D287" s="5">
        <v>0</v>
      </c>
      <c r="E287" s="5">
        <v>0</v>
      </c>
      <c r="F287" s="2">
        <v>0</v>
      </c>
      <c r="G287" s="2">
        <v>0</v>
      </c>
      <c r="H287" s="2">
        <v>0</v>
      </c>
      <c r="I287" s="5">
        <v>0</v>
      </c>
      <c r="K287" s="12">
        <f t="shared" si="48"/>
        <v>0</v>
      </c>
      <c r="L287" s="12">
        <f t="shared" si="48"/>
        <v>0</v>
      </c>
      <c r="M287" s="14">
        <f t="shared" si="49"/>
        <v>0</v>
      </c>
      <c r="N287" s="12">
        <f t="shared" si="59"/>
        <v>0</v>
      </c>
      <c r="O287" s="14">
        <f t="shared" si="50"/>
        <v>0</v>
      </c>
      <c r="P287" s="12">
        <f t="shared" si="59"/>
        <v>0</v>
      </c>
      <c r="Q287" s="12">
        <f t="shared" si="51"/>
        <v>1</v>
      </c>
      <c r="R287" s="12">
        <f t="shared" si="52"/>
        <v>0</v>
      </c>
      <c r="S287" s="12">
        <f t="shared" si="53"/>
        <v>0</v>
      </c>
      <c r="T287" s="12">
        <f t="shared" si="54"/>
        <v>0</v>
      </c>
      <c r="U287" s="12">
        <f t="shared" si="55"/>
        <v>0</v>
      </c>
      <c r="V287" s="64">
        <f t="shared" si="56"/>
        <v>0</v>
      </c>
      <c r="W287" s="12">
        <f t="shared" si="57"/>
        <v>0</v>
      </c>
      <c r="X287" s="12">
        <f>IF(AND(W287=1,G287=0),1,0)</f>
        <v>0</v>
      </c>
      <c r="Y287" s="12">
        <f t="shared" si="58"/>
        <v>0</v>
      </c>
    </row>
    <row r="288" spans="2:25" ht="12.5" customHeight="1">
      <c r="B288" s="6" t="s">
        <v>9</v>
      </c>
      <c r="C288" s="6"/>
      <c r="D288" s="5">
        <v>0</v>
      </c>
      <c r="E288" s="5">
        <v>0</v>
      </c>
      <c r="F288" s="2">
        <v>0</v>
      </c>
      <c r="G288" s="2">
        <v>0</v>
      </c>
      <c r="H288" s="2">
        <v>0</v>
      </c>
      <c r="I288" s="5">
        <v>0</v>
      </c>
      <c r="K288" s="12">
        <f t="shared" si="48"/>
        <v>0</v>
      </c>
      <c r="L288" s="12">
        <f t="shared" si="48"/>
        <v>0</v>
      </c>
      <c r="M288" s="14">
        <f t="shared" si="49"/>
        <v>0</v>
      </c>
      <c r="N288" s="12">
        <f t="shared" si="59"/>
        <v>0</v>
      </c>
      <c r="O288" s="14">
        <f t="shared" si="50"/>
        <v>0</v>
      </c>
      <c r="P288" s="12">
        <f t="shared" si="59"/>
        <v>0</v>
      </c>
      <c r="Q288" s="12">
        <f t="shared" si="51"/>
        <v>1</v>
      </c>
      <c r="R288" s="12">
        <f t="shared" si="52"/>
        <v>0</v>
      </c>
      <c r="S288" s="12">
        <f t="shared" si="53"/>
        <v>0</v>
      </c>
      <c r="T288" s="12">
        <f t="shared" si="54"/>
        <v>0</v>
      </c>
      <c r="U288" s="12">
        <f t="shared" si="55"/>
        <v>0</v>
      </c>
      <c r="V288" s="64">
        <f t="shared" si="56"/>
        <v>0</v>
      </c>
      <c r="W288" s="12">
        <f t="shared" si="57"/>
        <v>0</v>
      </c>
      <c r="X288" s="12">
        <f>IF(AND(W288=1,G288=0),1,0)</f>
        <v>0</v>
      </c>
      <c r="Y288" s="12">
        <f t="shared" si="58"/>
        <v>0</v>
      </c>
    </row>
    <row r="289" spans="2:25" ht="12.5" customHeight="1">
      <c r="B289" s="6" t="s">
        <v>9</v>
      </c>
      <c r="C289" s="6"/>
      <c r="D289" s="5">
        <v>0</v>
      </c>
      <c r="E289" s="5">
        <v>0</v>
      </c>
      <c r="F289" s="2">
        <v>0</v>
      </c>
      <c r="G289" s="2">
        <v>0</v>
      </c>
      <c r="H289" s="2">
        <v>0</v>
      </c>
      <c r="I289" s="5">
        <v>0</v>
      </c>
      <c r="J289" s="11">
        <v>27</v>
      </c>
      <c r="K289" s="12">
        <f t="shared" si="48"/>
        <v>0</v>
      </c>
      <c r="L289" s="12">
        <f t="shared" si="48"/>
        <v>0</v>
      </c>
      <c r="M289" s="14">
        <f t="shared" si="49"/>
        <v>0</v>
      </c>
      <c r="N289" s="12">
        <f t="shared" si="59"/>
        <v>0</v>
      </c>
      <c r="O289" s="14">
        <f t="shared" si="50"/>
        <v>0</v>
      </c>
      <c r="P289" s="12">
        <f t="shared" si="59"/>
        <v>0</v>
      </c>
      <c r="Q289" s="12">
        <f t="shared" si="51"/>
        <v>1</v>
      </c>
      <c r="R289" s="12">
        <f t="shared" si="52"/>
        <v>0</v>
      </c>
      <c r="S289" s="12">
        <f t="shared" si="53"/>
        <v>0</v>
      </c>
      <c r="T289" s="12">
        <f t="shared" si="54"/>
        <v>0</v>
      </c>
      <c r="U289" s="12">
        <f t="shared" si="55"/>
        <v>0</v>
      </c>
      <c r="V289" s="64">
        <f t="shared" si="56"/>
        <v>0</v>
      </c>
      <c r="W289" s="12">
        <f t="shared" si="57"/>
        <v>0</v>
      </c>
      <c r="X289" s="12">
        <f>IF(AND(W289=1,G289=0),1,0)</f>
        <v>0</v>
      </c>
      <c r="Y289" s="12">
        <f t="shared" si="58"/>
        <v>0</v>
      </c>
    </row>
    <row r="290" spans="2:25" ht="12.5" customHeight="1">
      <c r="B290" s="6" t="s">
        <v>9</v>
      </c>
      <c r="C290" s="6"/>
      <c r="D290" s="5">
        <v>0</v>
      </c>
      <c r="E290" s="5">
        <v>0</v>
      </c>
      <c r="F290" s="2">
        <v>0</v>
      </c>
      <c r="G290" s="2">
        <v>0</v>
      </c>
      <c r="H290" s="2">
        <v>0</v>
      </c>
      <c r="I290" s="5">
        <v>0</v>
      </c>
      <c r="J290" s="11">
        <v>5</v>
      </c>
      <c r="K290" s="12">
        <f t="shared" si="48"/>
        <v>0</v>
      </c>
      <c r="L290" s="12">
        <f t="shared" si="48"/>
        <v>0</v>
      </c>
      <c r="M290" s="14">
        <f t="shared" si="49"/>
        <v>0</v>
      </c>
      <c r="N290" s="12">
        <f t="shared" si="59"/>
        <v>0</v>
      </c>
      <c r="O290" s="14">
        <f t="shared" si="50"/>
        <v>0</v>
      </c>
      <c r="P290" s="12">
        <f t="shared" si="59"/>
        <v>0</v>
      </c>
      <c r="Q290" s="12">
        <f t="shared" si="51"/>
        <v>1</v>
      </c>
      <c r="R290" s="12">
        <f t="shared" si="52"/>
        <v>0</v>
      </c>
      <c r="S290" s="12">
        <f t="shared" si="53"/>
        <v>0</v>
      </c>
      <c r="T290" s="12">
        <f t="shared" si="54"/>
        <v>0</v>
      </c>
      <c r="U290" s="12">
        <f t="shared" si="55"/>
        <v>0</v>
      </c>
      <c r="V290" s="64">
        <f t="shared" si="56"/>
        <v>0</v>
      </c>
      <c r="W290" s="12">
        <f t="shared" si="57"/>
        <v>0</v>
      </c>
      <c r="X290" s="12">
        <f>IF(AND(W290=1,G290=0),1,0)</f>
        <v>0</v>
      </c>
      <c r="Y290" s="12">
        <f t="shared" si="58"/>
        <v>0</v>
      </c>
    </row>
    <row r="291" spans="2:25" ht="12.5" customHeight="1">
      <c r="B291" s="6" t="s">
        <v>9</v>
      </c>
      <c r="C291" s="6"/>
      <c r="D291" s="5">
        <v>0</v>
      </c>
      <c r="E291" s="5">
        <v>0</v>
      </c>
      <c r="F291" s="2">
        <v>0</v>
      </c>
      <c r="G291" s="2">
        <v>0</v>
      </c>
      <c r="H291" s="2">
        <v>0</v>
      </c>
      <c r="I291" s="5">
        <v>0</v>
      </c>
      <c r="J291" s="11">
        <v>57</v>
      </c>
      <c r="K291" s="12">
        <f t="shared" si="48"/>
        <v>0</v>
      </c>
      <c r="L291" s="12">
        <f t="shared" si="48"/>
        <v>0</v>
      </c>
      <c r="M291" s="14">
        <f t="shared" si="49"/>
        <v>0</v>
      </c>
      <c r="N291" s="12">
        <f t="shared" si="59"/>
        <v>0</v>
      </c>
      <c r="O291" s="14">
        <f t="shared" si="50"/>
        <v>0</v>
      </c>
      <c r="P291" s="12">
        <f t="shared" si="59"/>
        <v>0</v>
      </c>
      <c r="Q291" s="12">
        <f t="shared" si="51"/>
        <v>1</v>
      </c>
      <c r="R291" s="12">
        <f t="shared" si="52"/>
        <v>0</v>
      </c>
      <c r="S291" s="12">
        <f t="shared" si="53"/>
        <v>0</v>
      </c>
      <c r="T291" s="12">
        <f t="shared" si="54"/>
        <v>0</v>
      </c>
      <c r="U291" s="12">
        <f t="shared" si="55"/>
        <v>0</v>
      </c>
      <c r="V291" s="64">
        <f t="shared" si="56"/>
        <v>0</v>
      </c>
      <c r="W291" s="12">
        <f t="shared" si="57"/>
        <v>0</v>
      </c>
      <c r="X291" s="12">
        <f>IF(AND(W291=1,G291=0),1,0)</f>
        <v>0</v>
      </c>
      <c r="Y291" s="12">
        <f t="shared" si="58"/>
        <v>0</v>
      </c>
    </row>
    <row r="292" spans="2:25" ht="12.5" customHeight="1">
      <c r="B292" s="6" t="s">
        <v>9</v>
      </c>
      <c r="C292" s="6"/>
      <c r="D292" s="5">
        <v>0</v>
      </c>
      <c r="E292" s="5">
        <v>0</v>
      </c>
      <c r="F292" s="2">
        <v>0</v>
      </c>
      <c r="G292" s="2">
        <v>0</v>
      </c>
      <c r="H292" s="2">
        <v>0</v>
      </c>
      <c r="I292" s="5">
        <v>0</v>
      </c>
      <c r="J292" s="11">
        <v>9</v>
      </c>
      <c r="K292" s="12">
        <f t="shared" si="48"/>
        <v>0</v>
      </c>
      <c r="L292" s="12">
        <f t="shared" si="48"/>
        <v>0</v>
      </c>
      <c r="M292" s="14">
        <f t="shared" si="49"/>
        <v>0</v>
      </c>
      <c r="N292" s="12">
        <f t="shared" si="59"/>
        <v>0</v>
      </c>
      <c r="O292" s="14">
        <f t="shared" si="50"/>
        <v>0</v>
      </c>
      <c r="P292" s="12">
        <f t="shared" si="59"/>
        <v>0</v>
      </c>
      <c r="Q292" s="12">
        <f t="shared" si="51"/>
        <v>1</v>
      </c>
      <c r="R292" s="12">
        <f t="shared" si="52"/>
        <v>0</v>
      </c>
      <c r="S292" s="12">
        <f t="shared" si="53"/>
        <v>0</v>
      </c>
      <c r="T292" s="12">
        <f t="shared" si="54"/>
        <v>0</v>
      </c>
      <c r="U292" s="12">
        <f t="shared" si="55"/>
        <v>0</v>
      </c>
      <c r="V292" s="64">
        <f t="shared" si="56"/>
        <v>0</v>
      </c>
      <c r="W292" s="12">
        <f t="shared" si="57"/>
        <v>0</v>
      </c>
      <c r="X292" s="12">
        <f>IF(AND(W292=1,G292=0),1,0)</f>
        <v>0</v>
      </c>
      <c r="Y292" s="12">
        <f t="shared" si="58"/>
        <v>0</v>
      </c>
    </row>
    <row r="293" spans="2:25" ht="12.5" customHeight="1">
      <c r="B293" s="6" t="s">
        <v>9</v>
      </c>
      <c r="C293" s="6"/>
      <c r="D293" s="5">
        <v>0</v>
      </c>
      <c r="E293" s="5">
        <v>0</v>
      </c>
      <c r="F293" s="2">
        <v>0</v>
      </c>
      <c r="G293" s="2">
        <v>0</v>
      </c>
      <c r="H293" s="2">
        <v>0</v>
      </c>
      <c r="I293" s="5">
        <v>0</v>
      </c>
      <c r="J293" s="11">
        <v>1</v>
      </c>
      <c r="K293" s="12">
        <f t="shared" si="48"/>
        <v>0</v>
      </c>
      <c r="L293" s="12">
        <f t="shared" si="48"/>
        <v>0</v>
      </c>
      <c r="M293" s="14">
        <f t="shared" si="49"/>
        <v>0</v>
      </c>
      <c r="N293" s="12">
        <f t="shared" si="59"/>
        <v>0</v>
      </c>
      <c r="O293" s="14">
        <f t="shared" si="50"/>
        <v>0</v>
      </c>
      <c r="P293" s="12">
        <f t="shared" si="59"/>
        <v>0</v>
      </c>
      <c r="Q293" s="12">
        <f t="shared" si="51"/>
        <v>1</v>
      </c>
      <c r="R293" s="12">
        <f t="shared" si="52"/>
        <v>0</v>
      </c>
      <c r="S293" s="12">
        <f t="shared" si="53"/>
        <v>0</v>
      </c>
      <c r="T293" s="12">
        <f t="shared" si="54"/>
        <v>0</v>
      </c>
      <c r="U293" s="12">
        <f t="shared" si="55"/>
        <v>0</v>
      </c>
      <c r="V293" s="64">
        <f t="shared" si="56"/>
        <v>0</v>
      </c>
      <c r="W293" s="12">
        <f t="shared" si="57"/>
        <v>0</v>
      </c>
      <c r="X293" s="12">
        <f>IF(AND(W293=1,G293=0),1,0)</f>
        <v>0</v>
      </c>
      <c r="Y293" s="12">
        <f t="shared" si="58"/>
        <v>0</v>
      </c>
    </row>
    <row r="294" spans="2:25" ht="12.5" customHeight="1">
      <c r="B294" s="6" t="s">
        <v>9</v>
      </c>
      <c r="C294" s="6"/>
      <c r="D294" s="5">
        <v>0</v>
      </c>
      <c r="E294" s="5">
        <v>0</v>
      </c>
      <c r="F294" s="2">
        <v>0</v>
      </c>
      <c r="G294" s="2">
        <v>0</v>
      </c>
      <c r="H294" s="2">
        <v>0</v>
      </c>
      <c r="I294" s="5">
        <v>0</v>
      </c>
      <c r="J294" s="11">
        <v>9</v>
      </c>
      <c r="K294" s="12">
        <f t="shared" si="48"/>
        <v>0</v>
      </c>
      <c r="L294" s="12">
        <f t="shared" si="48"/>
        <v>0</v>
      </c>
      <c r="M294" s="14">
        <f t="shared" si="49"/>
        <v>0</v>
      </c>
      <c r="N294" s="12">
        <f t="shared" si="59"/>
        <v>0</v>
      </c>
      <c r="O294" s="14">
        <f t="shared" si="50"/>
        <v>0</v>
      </c>
      <c r="P294" s="12">
        <f t="shared" si="59"/>
        <v>0</v>
      </c>
      <c r="Q294" s="12">
        <f t="shared" si="51"/>
        <v>1</v>
      </c>
      <c r="R294" s="12">
        <f t="shared" si="52"/>
        <v>0</v>
      </c>
      <c r="S294" s="12">
        <f t="shared" si="53"/>
        <v>0</v>
      </c>
      <c r="T294" s="12">
        <f t="shared" si="54"/>
        <v>0</v>
      </c>
      <c r="U294" s="12">
        <f t="shared" si="55"/>
        <v>0</v>
      </c>
      <c r="V294" s="64">
        <f t="shared" si="56"/>
        <v>0</v>
      </c>
      <c r="W294" s="12">
        <f t="shared" si="57"/>
        <v>0</v>
      </c>
      <c r="X294" s="12">
        <f>IF(AND(W294=1,G294=0),1,0)</f>
        <v>0</v>
      </c>
      <c r="Y294" s="12">
        <f t="shared" si="58"/>
        <v>0</v>
      </c>
    </row>
    <row r="295" spans="2:25" ht="12.5" customHeight="1">
      <c r="B295" s="6" t="s">
        <v>9</v>
      </c>
      <c r="C295" s="6"/>
      <c r="D295" s="5">
        <v>0</v>
      </c>
      <c r="E295" s="5">
        <v>0</v>
      </c>
      <c r="F295" s="2">
        <v>0</v>
      </c>
      <c r="G295" s="2">
        <v>0</v>
      </c>
      <c r="H295" s="2">
        <v>0</v>
      </c>
      <c r="I295" s="5">
        <v>0</v>
      </c>
      <c r="J295" s="11">
        <v>10</v>
      </c>
      <c r="K295" s="12">
        <f t="shared" si="48"/>
        <v>0</v>
      </c>
      <c r="L295" s="12">
        <f t="shared" si="48"/>
        <v>0</v>
      </c>
      <c r="M295" s="14">
        <f t="shared" si="49"/>
        <v>0</v>
      </c>
      <c r="N295" s="12">
        <f t="shared" si="59"/>
        <v>0</v>
      </c>
      <c r="O295" s="14">
        <f t="shared" si="50"/>
        <v>0</v>
      </c>
      <c r="P295" s="12">
        <f t="shared" si="59"/>
        <v>0</v>
      </c>
      <c r="Q295" s="12">
        <f t="shared" si="51"/>
        <v>1</v>
      </c>
      <c r="R295" s="12">
        <f t="shared" si="52"/>
        <v>0</v>
      </c>
      <c r="S295" s="12">
        <f t="shared" si="53"/>
        <v>0</v>
      </c>
      <c r="T295" s="12">
        <f t="shared" si="54"/>
        <v>0</v>
      </c>
      <c r="U295" s="12">
        <f t="shared" si="55"/>
        <v>0</v>
      </c>
      <c r="V295" s="64">
        <f t="shared" si="56"/>
        <v>0</v>
      </c>
      <c r="W295" s="12">
        <f t="shared" si="57"/>
        <v>0</v>
      </c>
      <c r="X295" s="12">
        <f>IF(AND(W295=1,G295=0),1,0)</f>
        <v>0</v>
      </c>
      <c r="Y295" s="12">
        <f t="shared" si="58"/>
        <v>0</v>
      </c>
    </row>
    <row r="296" spans="2:25" ht="12.5" customHeight="1">
      <c r="B296" s="6" t="s">
        <v>9</v>
      </c>
      <c r="C296" s="6"/>
      <c r="D296" s="5">
        <v>0</v>
      </c>
      <c r="E296" s="5">
        <v>0</v>
      </c>
      <c r="F296" s="2">
        <v>0</v>
      </c>
      <c r="G296" s="2">
        <v>0</v>
      </c>
      <c r="H296" s="2">
        <v>0</v>
      </c>
      <c r="I296" s="5">
        <v>0</v>
      </c>
      <c r="J296" s="11">
        <v>1</v>
      </c>
      <c r="K296" s="12">
        <f t="shared" si="48"/>
        <v>0</v>
      </c>
      <c r="L296" s="12">
        <f t="shared" si="48"/>
        <v>0</v>
      </c>
      <c r="M296" s="14">
        <f t="shared" si="49"/>
        <v>0</v>
      </c>
      <c r="N296" s="12">
        <f t="shared" si="59"/>
        <v>0</v>
      </c>
      <c r="O296" s="14">
        <f t="shared" si="50"/>
        <v>0</v>
      </c>
      <c r="P296" s="12">
        <f t="shared" si="59"/>
        <v>0</v>
      </c>
      <c r="Q296" s="12">
        <f t="shared" si="51"/>
        <v>1</v>
      </c>
      <c r="R296" s="12">
        <f t="shared" si="52"/>
        <v>0</v>
      </c>
      <c r="S296" s="12">
        <f t="shared" si="53"/>
        <v>0</v>
      </c>
      <c r="T296" s="12">
        <f t="shared" si="54"/>
        <v>0</v>
      </c>
      <c r="U296" s="12">
        <f t="shared" si="55"/>
        <v>0</v>
      </c>
      <c r="V296" s="64">
        <f t="shared" si="56"/>
        <v>0</v>
      </c>
      <c r="W296" s="12">
        <f t="shared" si="57"/>
        <v>0</v>
      </c>
      <c r="X296" s="12">
        <f>IF(AND(W296=1,G296=0),1,0)</f>
        <v>0</v>
      </c>
      <c r="Y296" s="12">
        <f t="shared" si="58"/>
        <v>0</v>
      </c>
    </row>
    <row r="297" spans="2:25" ht="12.5" customHeight="1">
      <c r="B297" s="6" t="s">
        <v>9</v>
      </c>
      <c r="C297" s="6"/>
      <c r="D297" s="5">
        <v>0</v>
      </c>
      <c r="E297" s="5">
        <v>0</v>
      </c>
      <c r="F297" s="2">
        <v>0</v>
      </c>
      <c r="G297" s="2">
        <v>0</v>
      </c>
      <c r="H297" s="2">
        <v>0</v>
      </c>
      <c r="I297" s="5">
        <v>0</v>
      </c>
      <c r="K297" s="12">
        <f t="shared" si="48"/>
        <v>0</v>
      </c>
      <c r="L297" s="12">
        <f t="shared" si="48"/>
        <v>0</v>
      </c>
      <c r="M297" s="14">
        <f t="shared" si="49"/>
        <v>0</v>
      </c>
      <c r="N297" s="12">
        <f t="shared" si="59"/>
        <v>0</v>
      </c>
      <c r="O297" s="14">
        <f t="shared" si="50"/>
        <v>0</v>
      </c>
      <c r="P297" s="12">
        <f t="shared" si="59"/>
        <v>0</v>
      </c>
      <c r="Q297" s="12">
        <f t="shared" si="51"/>
        <v>1</v>
      </c>
      <c r="R297" s="12">
        <f t="shared" si="52"/>
        <v>0</v>
      </c>
      <c r="S297" s="12">
        <f t="shared" si="53"/>
        <v>0</v>
      </c>
      <c r="T297" s="12">
        <f t="shared" si="54"/>
        <v>0</v>
      </c>
      <c r="U297" s="12">
        <f t="shared" si="55"/>
        <v>0</v>
      </c>
      <c r="V297" s="64">
        <f t="shared" si="56"/>
        <v>0</v>
      </c>
      <c r="W297" s="12">
        <f t="shared" si="57"/>
        <v>0</v>
      </c>
      <c r="X297" s="12">
        <f>IF(AND(W297=1,G297=0),1,0)</f>
        <v>0</v>
      </c>
      <c r="Y297" s="12">
        <f t="shared" si="58"/>
        <v>0</v>
      </c>
    </row>
    <row r="298" spans="2:25" ht="12.5" customHeight="1">
      <c r="B298" s="6" t="s">
        <v>9</v>
      </c>
      <c r="C298" s="6"/>
      <c r="D298" s="5">
        <v>0</v>
      </c>
      <c r="E298" s="5">
        <v>0</v>
      </c>
      <c r="F298" s="2">
        <v>0</v>
      </c>
      <c r="G298" s="2">
        <v>0</v>
      </c>
      <c r="H298" s="2">
        <v>0</v>
      </c>
      <c r="I298" s="5">
        <v>0</v>
      </c>
      <c r="J298" s="11">
        <v>26</v>
      </c>
      <c r="K298" s="12">
        <f t="shared" si="48"/>
        <v>0</v>
      </c>
      <c r="L298" s="12">
        <f t="shared" si="48"/>
        <v>0</v>
      </c>
      <c r="M298" s="14">
        <f t="shared" si="49"/>
        <v>0</v>
      </c>
      <c r="N298" s="12">
        <f t="shared" si="59"/>
        <v>0</v>
      </c>
      <c r="O298" s="14">
        <f t="shared" si="50"/>
        <v>0</v>
      </c>
      <c r="P298" s="12">
        <f t="shared" si="59"/>
        <v>0</v>
      </c>
      <c r="Q298" s="12">
        <f t="shared" si="51"/>
        <v>1</v>
      </c>
      <c r="R298" s="12">
        <f t="shared" si="52"/>
        <v>0</v>
      </c>
      <c r="S298" s="12">
        <f t="shared" si="53"/>
        <v>0</v>
      </c>
      <c r="T298" s="12">
        <f t="shared" si="54"/>
        <v>0</v>
      </c>
      <c r="U298" s="12">
        <f t="shared" si="55"/>
        <v>0</v>
      </c>
      <c r="V298" s="64">
        <f t="shared" si="56"/>
        <v>0</v>
      </c>
      <c r="W298" s="12">
        <f t="shared" si="57"/>
        <v>0</v>
      </c>
      <c r="X298" s="12">
        <f>IF(AND(W298=1,G298=0),1,0)</f>
        <v>0</v>
      </c>
      <c r="Y298" s="12">
        <f t="shared" si="58"/>
        <v>0</v>
      </c>
    </row>
    <row r="299" spans="2:25" ht="12.5" customHeight="1">
      <c r="B299" s="6" t="s">
        <v>9</v>
      </c>
      <c r="C299" s="6"/>
      <c r="D299" s="5">
        <v>0</v>
      </c>
      <c r="E299" s="5">
        <v>0</v>
      </c>
      <c r="F299" s="2">
        <v>0</v>
      </c>
      <c r="G299" s="2">
        <v>0</v>
      </c>
      <c r="H299" s="2">
        <v>0</v>
      </c>
      <c r="I299" s="5">
        <v>0</v>
      </c>
      <c r="K299" s="12">
        <f t="shared" si="48"/>
        <v>0</v>
      </c>
      <c r="L299" s="12">
        <f t="shared" si="48"/>
        <v>0</v>
      </c>
      <c r="M299" s="14">
        <f t="shared" si="49"/>
        <v>0</v>
      </c>
      <c r="N299" s="12">
        <f t="shared" si="59"/>
        <v>0</v>
      </c>
      <c r="O299" s="14">
        <f t="shared" si="50"/>
        <v>0</v>
      </c>
      <c r="P299" s="12">
        <f t="shared" si="59"/>
        <v>0</v>
      </c>
      <c r="Q299" s="12">
        <f t="shared" si="51"/>
        <v>1</v>
      </c>
      <c r="R299" s="12">
        <f t="shared" si="52"/>
        <v>0</v>
      </c>
      <c r="S299" s="12">
        <f t="shared" si="53"/>
        <v>0</v>
      </c>
      <c r="T299" s="12">
        <f t="shared" si="54"/>
        <v>0</v>
      </c>
      <c r="U299" s="12">
        <f t="shared" si="55"/>
        <v>0</v>
      </c>
      <c r="V299" s="64">
        <f t="shared" si="56"/>
        <v>0</v>
      </c>
      <c r="W299" s="12">
        <f t="shared" si="57"/>
        <v>0</v>
      </c>
      <c r="X299" s="12">
        <f>IF(AND(W299=1,G299=0),1,0)</f>
        <v>0</v>
      </c>
      <c r="Y299" s="12">
        <f t="shared" si="58"/>
        <v>0</v>
      </c>
    </row>
    <row r="300" spans="2:25" ht="12.5" customHeight="1">
      <c r="B300" s="6" t="s">
        <v>9</v>
      </c>
      <c r="C300" s="6"/>
      <c r="D300" s="5">
        <v>0</v>
      </c>
      <c r="E300" s="5">
        <v>0</v>
      </c>
      <c r="F300" s="2">
        <v>0</v>
      </c>
      <c r="G300" s="2">
        <v>0</v>
      </c>
      <c r="H300" s="2">
        <v>0</v>
      </c>
      <c r="I300" s="5">
        <v>0</v>
      </c>
      <c r="K300" s="12">
        <f t="shared" si="48"/>
        <v>0</v>
      </c>
      <c r="L300" s="12">
        <f t="shared" si="48"/>
        <v>0</v>
      </c>
      <c r="M300" s="14">
        <f t="shared" si="49"/>
        <v>0</v>
      </c>
      <c r="N300" s="12">
        <f t="shared" si="59"/>
        <v>0</v>
      </c>
      <c r="O300" s="14">
        <f t="shared" si="50"/>
        <v>0</v>
      </c>
      <c r="P300" s="12">
        <f t="shared" si="59"/>
        <v>0</v>
      </c>
      <c r="Q300" s="12">
        <f t="shared" si="51"/>
        <v>1</v>
      </c>
      <c r="R300" s="12">
        <f t="shared" si="52"/>
        <v>0</v>
      </c>
      <c r="S300" s="12">
        <f t="shared" si="53"/>
        <v>0</v>
      </c>
      <c r="T300" s="12">
        <f t="shared" si="54"/>
        <v>0</v>
      </c>
      <c r="U300" s="12">
        <f t="shared" si="55"/>
        <v>0</v>
      </c>
      <c r="V300" s="64">
        <f t="shared" si="56"/>
        <v>0</v>
      </c>
      <c r="W300" s="12">
        <f t="shared" si="57"/>
        <v>0</v>
      </c>
      <c r="X300" s="12">
        <f>IF(AND(W300=1,G300=0),1,0)</f>
        <v>0</v>
      </c>
      <c r="Y300" s="12">
        <f t="shared" si="58"/>
        <v>0</v>
      </c>
    </row>
    <row r="301" spans="2:25" ht="12.5" customHeight="1">
      <c r="B301" s="6" t="s">
        <v>9</v>
      </c>
      <c r="C301" s="6"/>
      <c r="D301" s="5">
        <v>0</v>
      </c>
      <c r="E301" s="5">
        <v>0</v>
      </c>
      <c r="F301" s="2">
        <v>0</v>
      </c>
      <c r="G301" s="2">
        <v>0</v>
      </c>
      <c r="H301" s="2">
        <v>0</v>
      </c>
      <c r="I301" s="5">
        <v>0</v>
      </c>
      <c r="J301" s="11">
        <v>26</v>
      </c>
      <c r="K301" s="12">
        <f t="shared" si="48"/>
        <v>0</v>
      </c>
      <c r="L301" s="12">
        <f t="shared" si="48"/>
        <v>0</v>
      </c>
      <c r="M301" s="14">
        <f t="shared" si="49"/>
        <v>0</v>
      </c>
      <c r="N301" s="12">
        <f t="shared" si="59"/>
        <v>0</v>
      </c>
      <c r="O301" s="14">
        <f t="shared" si="50"/>
        <v>0</v>
      </c>
      <c r="P301" s="12">
        <f t="shared" si="59"/>
        <v>0</v>
      </c>
      <c r="Q301" s="12">
        <f t="shared" si="51"/>
        <v>1</v>
      </c>
      <c r="R301" s="12">
        <f t="shared" si="52"/>
        <v>0</v>
      </c>
      <c r="S301" s="12">
        <f t="shared" si="53"/>
        <v>0</v>
      </c>
      <c r="T301" s="12">
        <f t="shared" si="54"/>
        <v>0</v>
      </c>
      <c r="U301" s="12">
        <f t="shared" si="55"/>
        <v>0</v>
      </c>
      <c r="V301" s="64">
        <f t="shared" si="56"/>
        <v>0</v>
      </c>
      <c r="W301" s="12">
        <f t="shared" si="57"/>
        <v>0</v>
      </c>
      <c r="X301" s="12">
        <f>IF(AND(W301=1,G301=0),1,0)</f>
        <v>0</v>
      </c>
      <c r="Y301" s="12">
        <f t="shared" si="58"/>
        <v>0</v>
      </c>
    </row>
    <row r="302" spans="2:25" ht="12.5" customHeight="1">
      <c r="B302" s="6" t="s">
        <v>9</v>
      </c>
      <c r="C302" s="6"/>
      <c r="D302" s="5">
        <v>0</v>
      </c>
      <c r="E302" s="5">
        <v>0</v>
      </c>
      <c r="F302" s="2">
        <v>0</v>
      </c>
      <c r="G302" s="2">
        <v>0</v>
      </c>
      <c r="H302" s="2">
        <v>0</v>
      </c>
      <c r="I302" s="5">
        <v>0</v>
      </c>
      <c r="J302" s="11">
        <v>20</v>
      </c>
      <c r="K302" s="12">
        <f t="shared" si="48"/>
        <v>0</v>
      </c>
      <c r="L302" s="12">
        <f t="shared" si="48"/>
        <v>0</v>
      </c>
      <c r="M302" s="14">
        <f t="shared" si="49"/>
        <v>0</v>
      </c>
      <c r="N302" s="12">
        <f t="shared" si="59"/>
        <v>0</v>
      </c>
      <c r="O302" s="14">
        <f t="shared" si="50"/>
        <v>0</v>
      </c>
      <c r="P302" s="12">
        <f t="shared" si="59"/>
        <v>0</v>
      </c>
      <c r="Q302" s="12">
        <f t="shared" si="51"/>
        <v>1</v>
      </c>
      <c r="R302" s="12">
        <f t="shared" si="52"/>
        <v>0</v>
      </c>
      <c r="S302" s="12">
        <f t="shared" si="53"/>
        <v>0</v>
      </c>
      <c r="T302" s="12">
        <f t="shared" si="54"/>
        <v>0</v>
      </c>
      <c r="U302" s="12">
        <f t="shared" si="55"/>
        <v>0</v>
      </c>
      <c r="V302" s="64">
        <f t="shared" si="56"/>
        <v>0</v>
      </c>
      <c r="W302" s="12">
        <f t="shared" si="57"/>
        <v>0</v>
      </c>
      <c r="X302" s="12">
        <f>IF(AND(W302=1,G302=0),1,0)</f>
        <v>0</v>
      </c>
      <c r="Y302" s="12">
        <f t="shared" si="58"/>
        <v>0</v>
      </c>
    </row>
    <row r="303" spans="2:25" ht="12.5" customHeight="1">
      <c r="B303" s="6" t="s">
        <v>9</v>
      </c>
      <c r="C303" s="6"/>
      <c r="D303" s="5">
        <v>0</v>
      </c>
      <c r="E303" s="5">
        <v>0</v>
      </c>
      <c r="F303" s="2">
        <v>0</v>
      </c>
      <c r="G303" s="2">
        <v>0</v>
      </c>
      <c r="H303" s="2">
        <v>0</v>
      </c>
      <c r="I303" s="5">
        <v>0</v>
      </c>
      <c r="J303" s="11">
        <v>16</v>
      </c>
      <c r="K303" s="12">
        <f t="shared" si="48"/>
        <v>0</v>
      </c>
      <c r="L303" s="12">
        <f t="shared" si="48"/>
        <v>0</v>
      </c>
      <c r="M303" s="14">
        <f t="shared" si="49"/>
        <v>0</v>
      </c>
      <c r="N303" s="12">
        <f t="shared" si="59"/>
        <v>0</v>
      </c>
      <c r="O303" s="14">
        <f t="shared" si="50"/>
        <v>0</v>
      </c>
      <c r="P303" s="12">
        <f t="shared" si="59"/>
        <v>0</v>
      </c>
      <c r="Q303" s="12">
        <f t="shared" si="51"/>
        <v>1</v>
      </c>
      <c r="R303" s="12">
        <f t="shared" si="52"/>
        <v>0</v>
      </c>
      <c r="S303" s="12">
        <f t="shared" si="53"/>
        <v>0</v>
      </c>
      <c r="T303" s="12">
        <f t="shared" si="54"/>
        <v>0</v>
      </c>
      <c r="U303" s="12">
        <f t="shared" si="55"/>
        <v>0</v>
      </c>
      <c r="V303" s="64">
        <f t="shared" si="56"/>
        <v>0</v>
      </c>
      <c r="W303" s="12">
        <f t="shared" si="57"/>
        <v>0</v>
      </c>
      <c r="X303" s="12">
        <f>IF(AND(W303=1,G303=0),1,0)</f>
        <v>0</v>
      </c>
      <c r="Y303" s="12">
        <f t="shared" si="58"/>
        <v>0</v>
      </c>
    </row>
    <row r="304" spans="2:25" ht="12.5" customHeight="1">
      <c r="B304" s="6" t="s">
        <v>9</v>
      </c>
      <c r="C304" s="6"/>
      <c r="D304" s="5">
        <v>0</v>
      </c>
      <c r="E304" s="5">
        <v>0</v>
      </c>
      <c r="F304" s="2">
        <v>0</v>
      </c>
      <c r="G304" s="2">
        <v>0</v>
      </c>
      <c r="H304" s="2">
        <v>0</v>
      </c>
      <c r="I304" s="5">
        <v>0</v>
      </c>
      <c r="K304" s="12">
        <f t="shared" si="48"/>
        <v>0</v>
      </c>
      <c r="L304" s="12">
        <f t="shared" si="48"/>
        <v>0</v>
      </c>
      <c r="M304" s="14">
        <f t="shared" si="49"/>
        <v>0</v>
      </c>
      <c r="N304" s="12">
        <f t="shared" si="59"/>
        <v>0</v>
      </c>
      <c r="O304" s="14">
        <f t="shared" si="50"/>
        <v>0</v>
      </c>
      <c r="P304" s="12">
        <f t="shared" si="59"/>
        <v>0</v>
      </c>
      <c r="Q304" s="12">
        <f t="shared" si="51"/>
        <v>1</v>
      </c>
      <c r="R304" s="12">
        <f t="shared" si="52"/>
        <v>0</v>
      </c>
      <c r="S304" s="12">
        <f t="shared" si="53"/>
        <v>0</v>
      </c>
      <c r="T304" s="12">
        <f t="shared" si="54"/>
        <v>0</v>
      </c>
      <c r="U304" s="12">
        <f t="shared" si="55"/>
        <v>0</v>
      </c>
      <c r="V304" s="64">
        <f t="shared" si="56"/>
        <v>0</v>
      </c>
      <c r="W304" s="12">
        <f t="shared" si="57"/>
        <v>0</v>
      </c>
      <c r="X304" s="12">
        <f>IF(AND(W304=1,G304=0),1,0)</f>
        <v>0</v>
      </c>
      <c r="Y304" s="12">
        <f t="shared" si="58"/>
        <v>0</v>
      </c>
    </row>
    <row r="305" spans="2:25" ht="12.5" customHeight="1">
      <c r="B305" s="6" t="s">
        <v>9</v>
      </c>
      <c r="C305" s="6"/>
      <c r="D305" s="5">
        <v>0</v>
      </c>
      <c r="E305" s="5">
        <v>0</v>
      </c>
      <c r="F305" s="2">
        <v>0</v>
      </c>
      <c r="G305" s="2">
        <v>0</v>
      </c>
      <c r="H305" s="2">
        <v>0</v>
      </c>
      <c r="I305" s="5">
        <v>0</v>
      </c>
      <c r="J305" s="11">
        <v>5</v>
      </c>
      <c r="K305" s="12">
        <f t="shared" si="48"/>
        <v>0</v>
      </c>
      <c r="L305" s="12">
        <f t="shared" si="48"/>
        <v>0</v>
      </c>
      <c r="M305" s="14">
        <f t="shared" si="49"/>
        <v>0</v>
      </c>
      <c r="N305" s="12">
        <f t="shared" si="59"/>
        <v>0</v>
      </c>
      <c r="O305" s="14">
        <f t="shared" si="50"/>
        <v>0</v>
      </c>
      <c r="P305" s="12">
        <f t="shared" si="59"/>
        <v>0</v>
      </c>
      <c r="Q305" s="12">
        <f t="shared" si="51"/>
        <v>1</v>
      </c>
      <c r="R305" s="12">
        <f t="shared" si="52"/>
        <v>0</v>
      </c>
      <c r="S305" s="12">
        <f t="shared" si="53"/>
        <v>0</v>
      </c>
      <c r="T305" s="12">
        <f t="shared" si="54"/>
        <v>0</v>
      </c>
      <c r="U305" s="12">
        <f t="shared" si="55"/>
        <v>0</v>
      </c>
      <c r="V305" s="64">
        <f t="shared" si="56"/>
        <v>0</v>
      </c>
      <c r="W305" s="12">
        <f t="shared" si="57"/>
        <v>0</v>
      </c>
      <c r="X305" s="12">
        <f>IF(AND(W305=1,G305=0),1,0)</f>
        <v>0</v>
      </c>
      <c r="Y305" s="12">
        <f t="shared" si="58"/>
        <v>0</v>
      </c>
    </row>
    <row r="306" spans="2:25" ht="12.5" customHeight="1">
      <c r="B306" s="6" t="s">
        <v>9</v>
      </c>
      <c r="C306" s="6"/>
      <c r="D306" s="5">
        <v>0</v>
      </c>
      <c r="E306" s="5">
        <v>0</v>
      </c>
      <c r="F306" s="2">
        <v>0</v>
      </c>
      <c r="G306" s="2">
        <v>0</v>
      </c>
      <c r="H306" s="2">
        <v>0</v>
      </c>
      <c r="I306" s="5">
        <v>0</v>
      </c>
      <c r="J306" s="11">
        <v>27</v>
      </c>
      <c r="K306" s="12">
        <f t="shared" si="48"/>
        <v>0</v>
      </c>
      <c r="L306" s="12">
        <f t="shared" si="48"/>
        <v>0</v>
      </c>
      <c r="M306" s="14">
        <f t="shared" si="49"/>
        <v>0</v>
      </c>
      <c r="N306" s="12">
        <f t="shared" si="59"/>
        <v>0</v>
      </c>
      <c r="O306" s="14">
        <f t="shared" si="50"/>
        <v>0</v>
      </c>
      <c r="P306" s="12">
        <f t="shared" si="59"/>
        <v>0</v>
      </c>
      <c r="Q306" s="12">
        <f t="shared" si="51"/>
        <v>1</v>
      </c>
      <c r="R306" s="12">
        <f t="shared" si="52"/>
        <v>0</v>
      </c>
      <c r="S306" s="12">
        <f t="shared" si="53"/>
        <v>0</v>
      </c>
      <c r="T306" s="12">
        <f t="shared" si="54"/>
        <v>0</v>
      </c>
      <c r="U306" s="12">
        <f t="shared" si="55"/>
        <v>0</v>
      </c>
      <c r="V306" s="64">
        <f t="shared" si="56"/>
        <v>0</v>
      </c>
      <c r="W306" s="12">
        <f t="shared" si="57"/>
        <v>0</v>
      </c>
      <c r="X306" s="12">
        <f>IF(AND(W306=1,G306=0),1,0)</f>
        <v>0</v>
      </c>
      <c r="Y306" s="12">
        <f t="shared" si="58"/>
        <v>0</v>
      </c>
    </row>
    <row r="307" spans="2:25" ht="12.5" customHeight="1">
      <c r="B307" s="6" t="s">
        <v>9</v>
      </c>
      <c r="C307" s="6"/>
      <c r="D307" s="5">
        <v>0</v>
      </c>
      <c r="E307" s="5">
        <v>0</v>
      </c>
      <c r="F307" s="2">
        <v>0</v>
      </c>
      <c r="G307" s="2">
        <v>0</v>
      </c>
      <c r="H307" s="2">
        <v>0</v>
      </c>
      <c r="I307" s="5">
        <v>0</v>
      </c>
      <c r="K307" s="12">
        <f t="shared" si="48"/>
        <v>0</v>
      </c>
      <c r="L307" s="12">
        <f t="shared" si="48"/>
        <v>0</v>
      </c>
      <c r="M307" s="14">
        <f t="shared" si="49"/>
        <v>0</v>
      </c>
      <c r="N307" s="12">
        <f t="shared" si="59"/>
        <v>0</v>
      </c>
      <c r="O307" s="14">
        <f t="shared" si="50"/>
        <v>0</v>
      </c>
      <c r="P307" s="12">
        <f t="shared" si="59"/>
        <v>0</v>
      </c>
      <c r="Q307" s="12">
        <f t="shared" si="51"/>
        <v>1</v>
      </c>
      <c r="R307" s="12">
        <f t="shared" si="52"/>
        <v>0</v>
      </c>
      <c r="S307" s="12">
        <f t="shared" si="53"/>
        <v>0</v>
      </c>
      <c r="T307" s="12">
        <f t="shared" si="54"/>
        <v>0</v>
      </c>
      <c r="U307" s="12">
        <f t="shared" si="55"/>
        <v>0</v>
      </c>
      <c r="V307" s="64">
        <f t="shared" si="56"/>
        <v>0</v>
      </c>
      <c r="W307" s="12">
        <f t="shared" si="57"/>
        <v>0</v>
      </c>
      <c r="X307" s="12">
        <f>IF(AND(W307=1,G307=0),1,0)</f>
        <v>0</v>
      </c>
      <c r="Y307" s="12">
        <f t="shared" si="58"/>
        <v>0</v>
      </c>
    </row>
    <row r="308" spans="2:25" ht="12.5" customHeight="1">
      <c r="B308" s="6" t="s">
        <v>9</v>
      </c>
      <c r="C308" s="6"/>
      <c r="D308" s="5">
        <v>0</v>
      </c>
      <c r="E308" s="5">
        <v>0</v>
      </c>
      <c r="F308" s="2">
        <v>0</v>
      </c>
      <c r="G308" s="2">
        <v>0</v>
      </c>
      <c r="H308" s="2">
        <v>0</v>
      </c>
      <c r="I308" s="5">
        <v>0</v>
      </c>
      <c r="J308" s="11">
        <v>12</v>
      </c>
      <c r="K308" s="12">
        <f t="shared" si="48"/>
        <v>0</v>
      </c>
      <c r="L308" s="12">
        <f t="shared" si="48"/>
        <v>0</v>
      </c>
      <c r="M308" s="14">
        <f t="shared" si="49"/>
        <v>0</v>
      </c>
      <c r="N308" s="12">
        <f t="shared" si="59"/>
        <v>0</v>
      </c>
      <c r="O308" s="14">
        <f t="shared" si="50"/>
        <v>0</v>
      </c>
      <c r="P308" s="12">
        <f t="shared" si="59"/>
        <v>0</v>
      </c>
      <c r="Q308" s="12">
        <f t="shared" si="51"/>
        <v>1</v>
      </c>
      <c r="R308" s="12">
        <f t="shared" si="52"/>
        <v>0</v>
      </c>
      <c r="S308" s="12">
        <f t="shared" si="53"/>
        <v>0</v>
      </c>
      <c r="T308" s="12">
        <f t="shared" si="54"/>
        <v>0</v>
      </c>
      <c r="U308" s="12">
        <f t="shared" si="55"/>
        <v>0</v>
      </c>
      <c r="V308" s="64">
        <f t="shared" si="56"/>
        <v>0</v>
      </c>
      <c r="W308" s="12">
        <f t="shared" si="57"/>
        <v>0</v>
      </c>
      <c r="X308" s="12">
        <f>IF(AND(W308=1,G308=0),1,0)</f>
        <v>0</v>
      </c>
      <c r="Y308" s="12">
        <f t="shared" si="58"/>
        <v>0</v>
      </c>
    </row>
    <row r="309" spans="2:25" ht="12.5" customHeight="1">
      <c r="B309" s="6" t="s">
        <v>9</v>
      </c>
      <c r="C309" s="6"/>
      <c r="D309" s="5">
        <v>0</v>
      </c>
      <c r="E309" s="5">
        <v>0</v>
      </c>
      <c r="F309" s="2">
        <v>0</v>
      </c>
      <c r="G309" s="2">
        <v>0</v>
      </c>
      <c r="H309" s="2">
        <v>0</v>
      </c>
      <c r="I309" s="5">
        <v>0</v>
      </c>
      <c r="J309" s="11">
        <v>23</v>
      </c>
      <c r="K309" s="12">
        <f t="shared" si="48"/>
        <v>0</v>
      </c>
      <c r="L309" s="12">
        <f t="shared" si="48"/>
        <v>0</v>
      </c>
      <c r="M309" s="14">
        <f t="shared" si="49"/>
        <v>0</v>
      </c>
      <c r="N309" s="12">
        <f t="shared" si="59"/>
        <v>0</v>
      </c>
      <c r="O309" s="14">
        <f t="shared" si="50"/>
        <v>0</v>
      </c>
      <c r="P309" s="12">
        <f t="shared" si="59"/>
        <v>0</v>
      </c>
      <c r="Q309" s="12">
        <f t="shared" si="51"/>
        <v>1</v>
      </c>
      <c r="R309" s="12">
        <f t="shared" si="52"/>
        <v>0</v>
      </c>
      <c r="S309" s="12">
        <f t="shared" si="53"/>
        <v>0</v>
      </c>
      <c r="T309" s="12">
        <f t="shared" si="54"/>
        <v>0</v>
      </c>
      <c r="U309" s="12">
        <f t="shared" si="55"/>
        <v>0</v>
      </c>
      <c r="V309" s="64">
        <f t="shared" si="56"/>
        <v>0</v>
      </c>
      <c r="W309" s="12">
        <f t="shared" si="57"/>
        <v>0</v>
      </c>
      <c r="X309" s="12">
        <f>IF(AND(W309=1,G309=0),1,0)</f>
        <v>0</v>
      </c>
      <c r="Y309" s="12">
        <f t="shared" si="58"/>
        <v>0</v>
      </c>
    </row>
    <row r="310" spans="2:25" ht="12.5" customHeight="1">
      <c r="B310" s="6" t="s">
        <v>9</v>
      </c>
      <c r="C310" s="6"/>
      <c r="D310" s="5">
        <v>0</v>
      </c>
      <c r="E310" s="5">
        <v>0</v>
      </c>
      <c r="F310" s="2">
        <v>0</v>
      </c>
      <c r="G310" s="2">
        <v>0</v>
      </c>
      <c r="H310" s="2">
        <v>0</v>
      </c>
      <c r="I310" s="5">
        <v>0</v>
      </c>
      <c r="J310" s="11">
        <v>31</v>
      </c>
      <c r="K310" s="12">
        <f t="shared" si="48"/>
        <v>0</v>
      </c>
      <c r="L310" s="12">
        <f t="shared" si="48"/>
        <v>0</v>
      </c>
      <c r="M310" s="14">
        <f t="shared" si="49"/>
        <v>0</v>
      </c>
      <c r="N310" s="12">
        <f t="shared" si="59"/>
        <v>0</v>
      </c>
      <c r="O310" s="14">
        <f t="shared" si="50"/>
        <v>0</v>
      </c>
      <c r="P310" s="12">
        <f t="shared" si="59"/>
        <v>0</v>
      </c>
      <c r="Q310" s="12">
        <f t="shared" si="51"/>
        <v>1</v>
      </c>
      <c r="R310" s="12">
        <f t="shared" si="52"/>
        <v>0</v>
      </c>
      <c r="S310" s="12">
        <f t="shared" si="53"/>
        <v>0</v>
      </c>
      <c r="T310" s="12">
        <f t="shared" si="54"/>
        <v>0</v>
      </c>
      <c r="U310" s="12">
        <f t="shared" si="55"/>
        <v>0</v>
      </c>
      <c r="V310" s="64">
        <f t="shared" si="56"/>
        <v>0</v>
      </c>
      <c r="W310" s="12">
        <f t="shared" si="57"/>
        <v>0</v>
      </c>
      <c r="X310" s="12">
        <f>IF(AND(W310=1,G310=0),1,0)</f>
        <v>0</v>
      </c>
      <c r="Y310" s="12">
        <f t="shared" si="58"/>
        <v>0</v>
      </c>
    </row>
    <row r="311" spans="2:25" ht="12.5" customHeight="1">
      <c r="B311" s="6" t="s">
        <v>9</v>
      </c>
      <c r="C311" s="6"/>
      <c r="D311" s="5">
        <v>0</v>
      </c>
      <c r="E311" s="5">
        <v>0</v>
      </c>
      <c r="F311" s="2">
        <v>0</v>
      </c>
      <c r="G311" s="2">
        <v>0</v>
      </c>
      <c r="H311" s="2">
        <v>0</v>
      </c>
      <c r="I311" s="5">
        <v>0</v>
      </c>
      <c r="J311" s="11">
        <v>26</v>
      </c>
      <c r="K311" s="12">
        <f t="shared" si="48"/>
        <v>0</v>
      </c>
      <c r="L311" s="12">
        <f t="shared" si="48"/>
        <v>0</v>
      </c>
      <c r="M311" s="14">
        <f t="shared" si="49"/>
        <v>0</v>
      </c>
      <c r="N311" s="12">
        <f t="shared" si="59"/>
        <v>0</v>
      </c>
      <c r="O311" s="14">
        <f t="shared" si="50"/>
        <v>0</v>
      </c>
      <c r="P311" s="12">
        <f t="shared" si="59"/>
        <v>0</v>
      </c>
      <c r="Q311" s="12">
        <f t="shared" si="51"/>
        <v>1</v>
      </c>
      <c r="R311" s="12">
        <f t="shared" si="52"/>
        <v>0</v>
      </c>
      <c r="S311" s="12">
        <f t="shared" si="53"/>
        <v>0</v>
      </c>
      <c r="T311" s="12">
        <f t="shared" si="54"/>
        <v>0</v>
      </c>
      <c r="U311" s="12">
        <f t="shared" si="55"/>
        <v>0</v>
      </c>
      <c r="V311" s="64">
        <f t="shared" si="56"/>
        <v>0</v>
      </c>
      <c r="W311" s="12">
        <f t="shared" si="57"/>
        <v>0</v>
      </c>
      <c r="X311" s="12">
        <f>IF(AND(W311=1,G311=0),1,0)</f>
        <v>0</v>
      </c>
      <c r="Y311" s="12">
        <f t="shared" si="58"/>
        <v>0</v>
      </c>
    </row>
    <row r="312" spans="2:25" ht="12.5" customHeight="1">
      <c r="B312" s="6" t="s">
        <v>9</v>
      </c>
      <c r="C312" s="6"/>
      <c r="D312" s="5">
        <v>0</v>
      </c>
      <c r="E312" s="5">
        <v>0</v>
      </c>
      <c r="F312" s="2">
        <v>0</v>
      </c>
      <c r="G312" s="2">
        <v>0</v>
      </c>
      <c r="H312" s="2">
        <v>0</v>
      </c>
      <c r="I312" s="5">
        <v>0</v>
      </c>
      <c r="K312" s="12">
        <f t="shared" si="48"/>
        <v>0</v>
      </c>
      <c r="L312" s="12">
        <f t="shared" si="48"/>
        <v>0</v>
      </c>
      <c r="M312" s="14">
        <f t="shared" si="49"/>
        <v>0</v>
      </c>
      <c r="N312" s="12">
        <f t="shared" si="59"/>
        <v>0</v>
      </c>
      <c r="O312" s="14">
        <f t="shared" si="50"/>
        <v>0</v>
      </c>
      <c r="P312" s="12">
        <f t="shared" si="59"/>
        <v>0</v>
      </c>
      <c r="Q312" s="12">
        <f t="shared" si="51"/>
        <v>1</v>
      </c>
      <c r="R312" s="12">
        <f t="shared" si="52"/>
        <v>0</v>
      </c>
      <c r="S312" s="12">
        <f t="shared" si="53"/>
        <v>0</v>
      </c>
      <c r="T312" s="12">
        <f t="shared" si="54"/>
        <v>0</v>
      </c>
      <c r="U312" s="12">
        <f t="shared" si="55"/>
        <v>0</v>
      </c>
      <c r="V312" s="64">
        <f t="shared" si="56"/>
        <v>0</v>
      </c>
      <c r="W312" s="12">
        <f t="shared" si="57"/>
        <v>0</v>
      </c>
      <c r="X312" s="12">
        <f>IF(AND(W312=1,G312=0),1,0)</f>
        <v>0</v>
      </c>
      <c r="Y312" s="12">
        <f t="shared" si="58"/>
        <v>0</v>
      </c>
    </row>
    <row r="313" spans="2:25" ht="12.5" customHeight="1">
      <c r="B313" s="6" t="s">
        <v>9</v>
      </c>
      <c r="C313" s="6"/>
      <c r="D313" s="5">
        <v>0</v>
      </c>
      <c r="E313" s="5">
        <v>0</v>
      </c>
      <c r="F313" s="2">
        <v>0</v>
      </c>
      <c r="G313" s="2">
        <v>0</v>
      </c>
      <c r="H313" s="2">
        <v>0</v>
      </c>
      <c r="I313" s="5">
        <v>0</v>
      </c>
      <c r="J313" s="11">
        <v>1</v>
      </c>
      <c r="K313" s="12">
        <f t="shared" si="48"/>
        <v>0</v>
      </c>
      <c r="L313" s="12">
        <f t="shared" si="48"/>
        <v>0</v>
      </c>
      <c r="M313" s="14">
        <f t="shared" si="49"/>
        <v>0</v>
      </c>
      <c r="N313" s="12">
        <f t="shared" si="59"/>
        <v>0</v>
      </c>
      <c r="O313" s="14">
        <f t="shared" si="50"/>
        <v>0</v>
      </c>
      <c r="P313" s="12">
        <f t="shared" si="59"/>
        <v>0</v>
      </c>
      <c r="Q313" s="12">
        <f t="shared" si="51"/>
        <v>1</v>
      </c>
      <c r="R313" s="12">
        <f t="shared" si="52"/>
        <v>0</v>
      </c>
      <c r="S313" s="12">
        <f t="shared" si="53"/>
        <v>0</v>
      </c>
      <c r="T313" s="12">
        <f t="shared" si="54"/>
        <v>0</v>
      </c>
      <c r="U313" s="12">
        <f t="shared" si="55"/>
        <v>0</v>
      </c>
      <c r="V313" s="64">
        <f t="shared" si="56"/>
        <v>0</v>
      </c>
      <c r="W313" s="12">
        <f t="shared" si="57"/>
        <v>0</v>
      </c>
      <c r="X313" s="12">
        <f>IF(AND(W313=1,G313=0),1,0)</f>
        <v>0</v>
      </c>
      <c r="Y313" s="12">
        <f t="shared" si="58"/>
        <v>0</v>
      </c>
    </row>
    <row r="314" spans="2:25" ht="12.5" customHeight="1">
      <c r="B314" s="6" t="s">
        <v>9</v>
      </c>
      <c r="C314" s="6"/>
      <c r="D314" s="5">
        <v>0</v>
      </c>
      <c r="E314" s="5">
        <v>0</v>
      </c>
      <c r="F314" s="2">
        <v>0</v>
      </c>
      <c r="G314" s="2">
        <v>0</v>
      </c>
      <c r="H314" s="2">
        <v>0</v>
      </c>
      <c r="I314" s="5">
        <v>0</v>
      </c>
      <c r="K314" s="12">
        <f t="shared" si="48"/>
        <v>0</v>
      </c>
      <c r="L314" s="12">
        <f t="shared" si="48"/>
        <v>0</v>
      </c>
      <c r="M314" s="14">
        <f t="shared" si="49"/>
        <v>0</v>
      </c>
      <c r="N314" s="12">
        <f t="shared" si="59"/>
        <v>0</v>
      </c>
      <c r="O314" s="14">
        <f t="shared" si="50"/>
        <v>0</v>
      </c>
      <c r="P314" s="12">
        <f t="shared" si="59"/>
        <v>0</v>
      </c>
      <c r="Q314" s="12">
        <f t="shared" si="51"/>
        <v>1</v>
      </c>
      <c r="R314" s="12">
        <f t="shared" si="52"/>
        <v>0</v>
      </c>
      <c r="S314" s="12">
        <f t="shared" si="53"/>
        <v>0</v>
      </c>
      <c r="T314" s="12">
        <f t="shared" si="54"/>
        <v>0</v>
      </c>
      <c r="U314" s="12">
        <f t="shared" si="55"/>
        <v>0</v>
      </c>
      <c r="V314" s="64">
        <f t="shared" si="56"/>
        <v>0</v>
      </c>
      <c r="W314" s="12">
        <f t="shared" si="57"/>
        <v>0</v>
      </c>
      <c r="X314" s="12">
        <f>IF(AND(W314=1,G314=0),1,0)</f>
        <v>0</v>
      </c>
      <c r="Y314" s="12">
        <f t="shared" si="58"/>
        <v>0</v>
      </c>
    </row>
    <row r="315" spans="2:25" ht="12.5" customHeight="1">
      <c r="B315" s="6" t="s">
        <v>9</v>
      </c>
      <c r="C315" s="6"/>
      <c r="D315" s="5">
        <v>0</v>
      </c>
      <c r="E315" s="5">
        <v>0</v>
      </c>
      <c r="F315" s="2">
        <v>0</v>
      </c>
      <c r="G315" s="2">
        <v>0</v>
      </c>
      <c r="H315" s="2">
        <v>0</v>
      </c>
      <c r="I315" s="5">
        <v>0</v>
      </c>
      <c r="J315" s="11">
        <v>19</v>
      </c>
      <c r="K315" s="12">
        <f t="shared" si="48"/>
        <v>0</v>
      </c>
      <c r="L315" s="12">
        <f t="shared" si="48"/>
        <v>0</v>
      </c>
      <c r="M315" s="14">
        <f t="shared" si="49"/>
        <v>0</v>
      </c>
      <c r="N315" s="12">
        <f t="shared" si="59"/>
        <v>0</v>
      </c>
      <c r="O315" s="14">
        <f t="shared" si="50"/>
        <v>0</v>
      </c>
      <c r="P315" s="12">
        <f t="shared" si="59"/>
        <v>0</v>
      </c>
      <c r="Q315" s="12">
        <f t="shared" si="51"/>
        <v>1</v>
      </c>
      <c r="R315" s="12">
        <f t="shared" si="52"/>
        <v>0</v>
      </c>
      <c r="S315" s="12">
        <f t="shared" si="53"/>
        <v>0</v>
      </c>
      <c r="T315" s="12">
        <f t="shared" si="54"/>
        <v>0</v>
      </c>
      <c r="U315" s="12">
        <f t="shared" si="55"/>
        <v>0</v>
      </c>
      <c r="V315" s="64">
        <f t="shared" si="56"/>
        <v>0</v>
      </c>
      <c r="W315" s="12">
        <f t="shared" si="57"/>
        <v>0</v>
      </c>
      <c r="X315" s="12">
        <f>IF(AND(W315=1,G315=0),1,0)</f>
        <v>0</v>
      </c>
      <c r="Y315" s="12">
        <f t="shared" si="58"/>
        <v>0</v>
      </c>
    </row>
    <row r="316" spans="2:25" ht="12.5" customHeight="1">
      <c r="B316" s="6" t="s">
        <v>9</v>
      </c>
      <c r="C316" s="6"/>
      <c r="D316" s="5">
        <v>0</v>
      </c>
      <c r="E316" s="5">
        <v>0</v>
      </c>
      <c r="F316" s="2">
        <v>0</v>
      </c>
      <c r="G316" s="2">
        <v>0</v>
      </c>
      <c r="H316" s="2">
        <v>0</v>
      </c>
      <c r="I316" s="5">
        <v>0</v>
      </c>
      <c r="J316" s="11">
        <v>19</v>
      </c>
      <c r="K316" s="12">
        <f t="shared" si="48"/>
        <v>0</v>
      </c>
      <c r="L316" s="12">
        <f t="shared" si="48"/>
        <v>0</v>
      </c>
      <c r="M316" s="14">
        <f t="shared" si="49"/>
        <v>0</v>
      </c>
      <c r="N316" s="12">
        <f t="shared" si="59"/>
        <v>0</v>
      </c>
      <c r="O316" s="14">
        <f t="shared" si="50"/>
        <v>0</v>
      </c>
      <c r="P316" s="12">
        <f t="shared" si="59"/>
        <v>0</v>
      </c>
      <c r="Q316" s="12">
        <f t="shared" si="51"/>
        <v>1</v>
      </c>
      <c r="R316" s="12">
        <f t="shared" si="52"/>
        <v>0</v>
      </c>
      <c r="S316" s="12">
        <f t="shared" si="53"/>
        <v>0</v>
      </c>
      <c r="T316" s="12">
        <f t="shared" si="54"/>
        <v>0</v>
      </c>
      <c r="U316" s="12">
        <f t="shared" si="55"/>
        <v>0</v>
      </c>
      <c r="V316" s="64">
        <f t="shared" si="56"/>
        <v>0</v>
      </c>
      <c r="W316" s="12">
        <f t="shared" si="57"/>
        <v>0</v>
      </c>
      <c r="X316" s="12">
        <f>IF(AND(W316=1,G316=0),1,0)</f>
        <v>0</v>
      </c>
      <c r="Y316" s="12">
        <f t="shared" si="58"/>
        <v>0</v>
      </c>
    </row>
    <row r="317" spans="2:25" ht="12.5" customHeight="1">
      <c r="B317" s="6" t="s">
        <v>9</v>
      </c>
      <c r="C317" s="6"/>
      <c r="D317" s="5">
        <v>0</v>
      </c>
      <c r="E317" s="5">
        <v>0</v>
      </c>
      <c r="F317" s="2">
        <v>0</v>
      </c>
      <c r="G317" s="2">
        <v>0</v>
      </c>
      <c r="H317" s="2">
        <v>0</v>
      </c>
      <c r="I317" s="5">
        <v>0</v>
      </c>
      <c r="J317" s="11">
        <v>1</v>
      </c>
      <c r="K317" s="12">
        <f t="shared" si="48"/>
        <v>0</v>
      </c>
      <c r="L317" s="12">
        <f t="shared" si="48"/>
        <v>0</v>
      </c>
      <c r="M317" s="14">
        <f t="shared" si="49"/>
        <v>0</v>
      </c>
      <c r="N317" s="12">
        <f t="shared" si="59"/>
        <v>0</v>
      </c>
      <c r="O317" s="14">
        <f t="shared" si="50"/>
        <v>0</v>
      </c>
      <c r="P317" s="12">
        <f t="shared" si="59"/>
        <v>0</v>
      </c>
      <c r="Q317" s="12">
        <f t="shared" si="51"/>
        <v>1</v>
      </c>
      <c r="R317" s="12">
        <f t="shared" si="52"/>
        <v>0</v>
      </c>
      <c r="S317" s="12">
        <f t="shared" si="53"/>
        <v>0</v>
      </c>
      <c r="T317" s="12">
        <f t="shared" si="54"/>
        <v>0</v>
      </c>
      <c r="U317" s="12">
        <f t="shared" si="55"/>
        <v>0</v>
      </c>
      <c r="V317" s="64">
        <f t="shared" si="56"/>
        <v>0</v>
      </c>
      <c r="W317" s="12">
        <f t="shared" si="57"/>
        <v>0</v>
      </c>
      <c r="X317" s="12">
        <f>IF(AND(W317=1,G317=0),1,0)</f>
        <v>0</v>
      </c>
      <c r="Y317" s="12">
        <f t="shared" si="58"/>
        <v>0</v>
      </c>
    </row>
    <row r="318" spans="2:25" ht="12.5" customHeight="1">
      <c r="B318" s="6" t="s">
        <v>9</v>
      </c>
      <c r="C318" s="6"/>
      <c r="D318" s="5">
        <v>0</v>
      </c>
      <c r="E318" s="5">
        <v>0</v>
      </c>
      <c r="F318" s="2">
        <v>0</v>
      </c>
      <c r="G318" s="2">
        <v>0</v>
      </c>
      <c r="H318" s="2">
        <v>0</v>
      </c>
      <c r="I318" s="5">
        <v>0</v>
      </c>
      <c r="K318" s="12">
        <f t="shared" si="48"/>
        <v>0</v>
      </c>
      <c r="L318" s="12">
        <f t="shared" si="48"/>
        <v>0</v>
      </c>
      <c r="M318" s="14">
        <f t="shared" si="49"/>
        <v>0</v>
      </c>
      <c r="N318" s="12">
        <f t="shared" si="59"/>
        <v>0</v>
      </c>
      <c r="O318" s="14">
        <f t="shared" si="50"/>
        <v>0</v>
      </c>
      <c r="P318" s="12">
        <f t="shared" si="59"/>
        <v>0</v>
      </c>
      <c r="Q318" s="12">
        <f t="shared" si="51"/>
        <v>1</v>
      </c>
      <c r="R318" s="12">
        <f t="shared" si="52"/>
        <v>0</v>
      </c>
      <c r="S318" s="12">
        <f t="shared" si="53"/>
        <v>0</v>
      </c>
      <c r="T318" s="12">
        <f t="shared" si="54"/>
        <v>0</v>
      </c>
      <c r="U318" s="12">
        <f t="shared" si="55"/>
        <v>0</v>
      </c>
      <c r="V318" s="64">
        <f t="shared" si="56"/>
        <v>0</v>
      </c>
      <c r="W318" s="12">
        <f t="shared" si="57"/>
        <v>0</v>
      </c>
      <c r="X318" s="12">
        <f>IF(AND(W318=1,G318=0),1,0)</f>
        <v>0</v>
      </c>
      <c r="Y318" s="12">
        <f t="shared" si="58"/>
        <v>0</v>
      </c>
    </row>
    <row r="319" spans="2:25" ht="12.5" customHeight="1">
      <c r="B319" s="6" t="s">
        <v>9</v>
      </c>
      <c r="C319" s="6"/>
      <c r="D319" s="5">
        <v>0</v>
      </c>
      <c r="E319" s="5">
        <v>0</v>
      </c>
      <c r="F319" s="2">
        <v>0</v>
      </c>
      <c r="G319" s="2">
        <v>0</v>
      </c>
      <c r="H319" s="2">
        <v>0</v>
      </c>
      <c r="I319" s="5">
        <v>0</v>
      </c>
      <c r="J319" s="11">
        <v>19</v>
      </c>
      <c r="K319" s="12">
        <f t="shared" si="48"/>
        <v>0</v>
      </c>
      <c r="L319" s="12">
        <f t="shared" si="48"/>
        <v>0</v>
      </c>
      <c r="M319" s="14">
        <f t="shared" si="49"/>
        <v>0</v>
      </c>
      <c r="N319" s="12">
        <f t="shared" si="59"/>
        <v>0</v>
      </c>
      <c r="O319" s="14">
        <f t="shared" si="50"/>
        <v>0</v>
      </c>
      <c r="P319" s="12">
        <f t="shared" si="59"/>
        <v>0</v>
      </c>
      <c r="Q319" s="12">
        <f t="shared" si="51"/>
        <v>1</v>
      </c>
      <c r="R319" s="12">
        <f t="shared" si="52"/>
        <v>0</v>
      </c>
      <c r="S319" s="12">
        <f t="shared" si="53"/>
        <v>0</v>
      </c>
      <c r="T319" s="12">
        <f t="shared" si="54"/>
        <v>0</v>
      </c>
      <c r="U319" s="12">
        <f t="shared" si="55"/>
        <v>0</v>
      </c>
      <c r="V319" s="64">
        <f t="shared" si="56"/>
        <v>0</v>
      </c>
      <c r="W319" s="12">
        <f t="shared" si="57"/>
        <v>0</v>
      </c>
      <c r="X319" s="12">
        <f>IF(AND(W319=1,G319=0),1,0)</f>
        <v>0</v>
      </c>
      <c r="Y319" s="12">
        <f t="shared" si="58"/>
        <v>0</v>
      </c>
    </row>
    <row r="320" spans="2:25" ht="12.5" customHeight="1">
      <c r="B320" s="6" t="s">
        <v>9</v>
      </c>
      <c r="C320" s="6"/>
      <c r="D320" s="5">
        <v>0</v>
      </c>
      <c r="E320" s="5">
        <v>0</v>
      </c>
      <c r="F320" s="2">
        <v>0</v>
      </c>
      <c r="G320" s="2">
        <v>0</v>
      </c>
      <c r="H320" s="2">
        <v>0</v>
      </c>
      <c r="I320" s="5">
        <v>0</v>
      </c>
      <c r="K320" s="12">
        <f t="shared" si="48"/>
        <v>0</v>
      </c>
      <c r="L320" s="12">
        <f t="shared" si="48"/>
        <v>0</v>
      </c>
      <c r="M320" s="14">
        <f t="shared" si="49"/>
        <v>0</v>
      </c>
      <c r="N320" s="12">
        <f t="shared" si="59"/>
        <v>0</v>
      </c>
      <c r="O320" s="14">
        <f t="shared" si="50"/>
        <v>0</v>
      </c>
      <c r="P320" s="12">
        <f t="shared" si="59"/>
        <v>0</v>
      </c>
      <c r="Q320" s="12">
        <f t="shared" si="51"/>
        <v>1</v>
      </c>
      <c r="R320" s="12">
        <f t="shared" si="52"/>
        <v>0</v>
      </c>
      <c r="S320" s="12">
        <f t="shared" si="53"/>
        <v>0</v>
      </c>
      <c r="T320" s="12">
        <f t="shared" si="54"/>
        <v>0</v>
      </c>
      <c r="U320" s="12">
        <f t="shared" si="55"/>
        <v>0</v>
      </c>
      <c r="V320" s="64">
        <f t="shared" si="56"/>
        <v>0</v>
      </c>
      <c r="W320" s="12">
        <f t="shared" si="57"/>
        <v>0</v>
      </c>
      <c r="X320" s="12">
        <f>IF(AND(W320=1,G320=0),1,0)</f>
        <v>0</v>
      </c>
      <c r="Y320" s="12">
        <f t="shared" si="58"/>
        <v>0</v>
      </c>
    </row>
    <row r="321" spans="2:25" ht="12.5" customHeight="1">
      <c r="B321" s="6" t="s">
        <v>9</v>
      </c>
      <c r="C321" s="6"/>
      <c r="D321" s="5">
        <v>0</v>
      </c>
      <c r="E321" s="5">
        <v>0</v>
      </c>
      <c r="F321" s="2">
        <v>0</v>
      </c>
      <c r="G321" s="2">
        <v>0</v>
      </c>
      <c r="H321" s="2">
        <v>0</v>
      </c>
      <c r="I321" s="5">
        <v>0</v>
      </c>
      <c r="K321" s="12">
        <f t="shared" si="48"/>
        <v>0</v>
      </c>
      <c r="L321" s="12">
        <f t="shared" si="48"/>
        <v>0</v>
      </c>
      <c r="M321" s="14">
        <f t="shared" si="49"/>
        <v>0</v>
      </c>
      <c r="N321" s="12">
        <f t="shared" si="59"/>
        <v>0</v>
      </c>
      <c r="O321" s="14">
        <f t="shared" si="50"/>
        <v>0</v>
      </c>
      <c r="P321" s="12">
        <f t="shared" si="59"/>
        <v>0</v>
      </c>
      <c r="Q321" s="12">
        <f t="shared" si="51"/>
        <v>1</v>
      </c>
      <c r="R321" s="12">
        <f t="shared" si="52"/>
        <v>0</v>
      </c>
      <c r="S321" s="12">
        <f t="shared" si="53"/>
        <v>0</v>
      </c>
      <c r="T321" s="12">
        <f t="shared" si="54"/>
        <v>0</v>
      </c>
      <c r="U321" s="12">
        <f t="shared" si="55"/>
        <v>0</v>
      </c>
      <c r="V321" s="64">
        <f t="shared" si="56"/>
        <v>0</v>
      </c>
      <c r="W321" s="12">
        <f t="shared" si="57"/>
        <v>0</v>
      </c>
      <c r="X321" s="12">
        <f>IF(AND(W321=1,G321=0),1,0)</f>
        <v>0</v>
      </c>
      <c r="Y321" s="12">
        <f t="shared" si="58"/>
        <v>0</v>
      </c>
    </row>
    <row r="322" spans="2:25" ht="12.5" customHeight="1">
      <c r="B322" s="6" t="s">
        <v>9</v>
      </c>
      <c r="C322" s="6"/>
      <c r="D322" s="5">
        <v>0</v>
      </c>
      <c r="E322" s="5">
        <v>0</v>
      </c>
      <c r="F322" s="2">
        <v>0</v>
      </c>
      <c r="G322" s="2">
        <v>0</v>
      </c>
      <c r="H322" s="2">
        <v>0</v>
      </c>
      <c r="I322" s="5">
        <v>0</v>
      </c>
      <c r="J322" s="11">
        <v>2</v>
      </c>
      <c r="K322" s="12">
        <f t="shared" si="48"/>
        <v>0</v>
      </c>
      <c r="L322" s="12">
        <f t="shared" si="48"/>
        <v>0</v>
      </c>
      <c r="M322" s="14">
        <f t="shared" si="49"/>
        <v>0</v>
      </c>
      <c r="N322" s="12">
        <f t="shared" si="59"/>
        <v>0</v>
      </c>
      <c r="O322" s="14">
        <f t="shared" si="50"/>
        <v>0</v>
      </c>
      <c r="P322" s="12">
        <f t="shared" si="59"/>
        <v>0</v>
      </c>
      <c r="Q322" s="12">
        <f t="shared" si="51"/>
        <v>1</v>
      </c>
      <c r="R322" s="12">
        <f t="shared" si="52"/>
        <v>0</v>
      </c>
      <c r="S322" s="12">
        <f t="shared" si="53"/>
        <v>0</v>
      </c>
      <c r="T322" s="12">
        <f t="shared" si="54"/>
        <v>0</v>
      </c>
      <c r="U322" s="12">
        <f t="shared" si="55"/>
        <v>0</v>
      </c>
      <c r="V322" s="64">
        <f t="shared" si="56"/>
        <v>0</v>
      </c>
      <c r="W322" s="12">
        <f t="shared" si="57"/>
        <v>0</v>
      </c>
      <c r="X322" s="12">
        <f>IF(AND(W322=1,G322=0),1,0)</f>
        <v>0</v>
      </c>
      <c r="Y322" s="12">
        <f t="shared" si="58"/>
        <v>0</v>
      </c>
    </row>
    <row r="323" spans="2:25" ht="12.5" customHeight="1">
      <c r="B323" s="6" t="s">
        <v>9</v>
      </c>
      <c r="C323" s="6"/>
      <c r="D323" s="5">
        <v>0</v>
      </c>
      <c r="E323" s="5">
        <v>0</v>
      </c>
      <c r="F323" s="2">
        <v>0</v>
      </c>
      <c r="G323" s="2">
        <v>0</v>
      </c>
      <c r="H323" s="2">
        <v>0</v>
      </c>
      <c r="I323" s="5">
        <v>0</v>
      </c>
      <c r="K323" s="12">
        <f t="shared" si="48"/>
        <v>0</v>
      </c>
      <c r="L323" s="12">
        <f t="shared" si="48"/>
        <v>0</v>
      </c>
      <c r="M323" s="14">
        <f t="shared" si="49"/>
        <v>0</v>
      </c>
      <c r="N323" s="12">
        <f t="shared" si="59"/>
        <v>0</v>
      </c>
      <c r="O323" s="14">
        <f t="shared" si="50"/>
        <v>0</v>
      </c>
      <c r="P323" s="12">
        <f t="shared" si="59"/>
        <v>0</v>
      </c>
      <c r="Q323" s="12">
        <f t="shared" si="51"/>
        <v>1</v>
      </c>
      <c r="R323" s="12">
        <f t="shared" si="52"/>
        <v>0</v>
      </c>
      <c r="S323" s="12">
        <f t="shared" si="53"/>
        <v>0</v>
      </c>
      <c r="T323" s="12">
        <f t="shared" si="54"/>
        <v>0</v>
      </c>
      <c r="U323" s="12">
        <f t="shared" si="55"/>
        <v>0</v>
      </c>
      <c r="V323" s="64">
        <f t="shared" si="56"/>
        <v>0</v>
      </c>
      <c r="W323" s="12">
        <f t="shared" si="57"/>
        <v>0</v>
      </c>
      <c r="X323" s="12">
        <f>IF(AND(W323=1,G323=0),1,0)</f>
        <v>0</v>
      </c>
      <c r="Y323" s="12">
        <f t="shared" si="58"/>
        <v>0</v>
      </c>
    </row>
    <row r="324" spans="2:25" ht="12.5" customHeight="1">
      <c r="B324" s="6" t="s">
        <v>9</v>
      </c>
      <c r="C324" s="6"/>
      <c r="D324" s="5">
        <v>0</v>
      </c>
      <c r="E324" s="5">
        <v>0</v>
      </c>
      <c r="F324" s="2">
        <v>0</v>
      </c>
      <c r="G324" s="2">
        <v>0</v>
      </c>
      <c r="H324" s="2">
        <v>0</v>
      </c>
      <c r="I324" s="5">
        <v>0</v>
      </c>
      <c r="K324" s="12">
        <f t="shared" si="48"/>
        <v>0</v>
      </c>
      <c r="L324" s="12">
        <f t="shared" si="48"/>
        <v>0</v>
      </c>
      <c r="M324" s="14">
        <f t="shared" si="49"/>
        <v>0</v>
      </c>
      <c r="N324" s="12">
        <f t="shared" si="59"/>
        <v>0</v>
      </c>
      <c r="O324" s="14">
        <f t="shared" si="50"/>
        <v>0</v>
      </c>
      <c r="P324" s="12">
        <f t="shared" si="59"/>
        <v>0</v>
      </c>
      <c r="Q324" s="12">
        <f t="shared" si="51"/>
        <v>1</v>
      </c>
      <c r="R324" s="12">
        <f t="shared" si="52"/>
        <v>0</v>
      </c>
      <c r="S324" s="12">
        <f t="shared" si="53"/>
        <v>0</v>
      </c>
      <c r="T324" s="12">
        <f t="shared" si="54"/>
        <v>0</v>
      </c>
      <c r="U324" s="12">
        <f t="shared" si="55"/>
        <v>0</v>
      </c>
      <c r="V324" s="64">
        <f t="shared" si="56"/>
        <v>0</v>
      </c>
      <c r="W324" s="12">
        <f t="shared" si="57"/>
        <v>0</v>
      </c>
      <c r="X324" s="12">
        <f>IF(AND(W324=1,G324=0),1,0)</f>
        <v>0</v>
      </c>
      <c r="Y324" s="12">
        <f t="shared" si="58"/>
        <v>0</v>
      </c>
    </row>
    <row r="325" spans="2:25" ht="12.5" customHeight="1">
      <c r="B325" s="6" t="s">
        <v>9</v>
      </c>
      <c r="C325" s="6"/>
      <c r="D325" s="5">
        <v>0</v>
      </c>
      <c r="E325" s="5">
        <v>0</v>
      </c>
      <c r="F325" s="2">
        <v>0</v>
      </c>
      <c r="G325" s="2">
        <v>0</v>
      </c>
      <c r="H325" s="2">
        <v>0</v>
      </c>
      <c r="I325" s="5">
        <v>0</v>
      </c>
      <c r="K325" s="12">
        <f t="shared" si="48"/>
        <v>0</v>
      </c>
      <c r="L325" s="12">
        <f t="shared" si="48"/>
        <v>0</v>
      </c>
      <c r="M325" s="14">
        <f t="shared" si="49"/>
        <v>0</v>
      </c>
      <c r="N325" s="12">
        <f t="shared" si="59"/>
        <v>0</v>
      </c>
      <c r="O325" s="14">
        <f t="shared" si="50"/>
        <v>0</v>
      </c>
      <c r="P325" s="12">
        <f t="shared" si="59"/>
        <v>0</v>
      </c>
      <c r="Q325" s="12">
        <f t="shared" si="51"/>
        <v>1</v>
      </c>
      <c r="R325" s="12">
        <f t="shared" si="52"/>
        <v>0</v>
      </c>
      <c r="S325" s="12">
        <f t="shared" si="53"/>
        <v>0</v>
      </c>
      <c r="T325" s="12">
        <f t="shared" si="54"/>
        <v>0</v>
      </c>
      <c r="U325" s="12">
        <f t="shared" si="55"/>
        <v>0</v>
      </c>
      <c r="V325" s="64">
        <f t="shared" si="56"/>
        <v>0</v>
      </c>
      <c r="W325" s="12">
        <f t="shared" si="57"/>
        <v>0</v>
      </c>
      <c r="X325" s="12">
        <f>IF(AND(W325=1,G325=0),1,0)</f>
        <v>0</v>
      </c>
      <c r="Y325" s="12">
        <f t="shared" si="58"/>
        <v>0</v>
      </c>
    </row>
    <row r="326" spans="2:25" ht="12.5" customHeight="1">
      <c r="B326" s="6" t="s">
        <v>9</v>
      </c>
      <c r="C326" s="6"/>
      <c r="D326" s="5">
        <v>0</v>
      </c>
      <c r="E326" s="5">
        <v>0</v>
      </c>
      <c r="F326" s="2">
        <v>0</v>
      </c>
      <c r="G326" s="2">
        <v>0</v>
      </c>
      <c r="H326" s="2">
        <v>0</v>
      </c>
      <c r="I326" s="5">
        <v>0</v>
      </c>
      <c r="K326" s="12">
        <f t="shared" ref="K326:L389" si="60">IF(D326&gt;0.5,1,0)</f>
        <v>0</v>
      </c>
      <c r="L326" s="12">
        <f t="shared" si="60"/>
        <v>0</v>
      </c>
      <c r="M326" s="14">
        <f t="shared" ref="M326:M389" si="61">+D326-F326</f>
        <v>0</v>
      </c>
      <c r="N326" s="12">
        <f t="shared" si="59"/>
        <v>0</v>
      </c>
      <c r="O326" s="14">
        <f t="shared" ref="O326:O389" si="62">+E326-G326</f>
        <v>0</v>
      </c>
      <c r="P326" s="12">
        <f t="shared" si="59"/>
        <v>0</v>
      </c>
      <c r="Q326" s="12">
        <f t="shared" ref="Q326:Q389" si="63">IF(E326+G326+I326=0,1,0)</f>
        <v>1</v>
      </c>
      <c r="R326" s="12">
        <f t="shared" ref="R326:R389" si="64">IF(AND(Q326=0,E326=0),1,0)</f>
        <v>0</v>
      </c>
      <c r="S326" s="12">
        <f t="shared" ref="S326:S389" si="65">IF(E326=0,0,1)</f>
        <v>0</v>
      </c>
      <c r="T326" s="12">
        <f t="shared" ref="T326:T389" si="66">IF(G326=0,0,1)</f>
        <v>0</v>
      </c>
      <c r="U326" s="12">
        <f t="shared" ref="U326:U389" si="67">IF(AND(T326=1,E326=0),1,0)</f>
        <v>0</v>
      </c>
      <c r="V326" s="64">
        <f t="shared" ref="V326:V389" si="68">IF(U326=1,G326,0)</f>
        <v>0</v>
      </c>
      <c r="W326" s="12">
        <f t="shared" ref="W326:W389" si="69">IF(I326=0,0,1)</f>
        <v>0</v>
      </c>
      <c r="X326" s="12">
        <f>IF(AND(W326=1,G326=0),1,0)</f>
        <v>0</v>
      </c>
      <c r="Y326" s="12">
        <f t="shared" ref="Y326:Y389" si="70">IF(AND(S326=1,T326=0),1,0)</f>
        <v>0</v>
      </c>
    </row>
    <row r="327" spans="2:25" ht="12.5" customHeight="1">
      <c r="B327" s="6" t="s">
        <v>9</v>
      </c>
      <c r="C327" s="6"/>
      <c r="D327" s="5">
        <v>0</v>
      </c>
      <c r="E327" s="5">
        <v>0</v>
      </c>
      <c r="F327" s="2">
        <v>0</v>
      </c>
      <c r="G327" s="2">
        <v>0</v>
      </c>
      <c r="H327" s="2">
        <v>0</v>
      </c>
      <c r="I327" s="5">
        <v>0</v>
      </c>
      <c r="K327" s="12">
        <f t="shared" si="60"/>
        <v>0</v>
      </c>
      <c r="L327" s="12">
        <f t="shared" si="60"/>
        <v>0</v>
      </c>
      <c r="M327" s="14">
        <f t="shared" si="61"/>
        <v>0</v>
      </c>
      <c r="N327" s="12">
        <f t="shared" ref="N327:P390" si="71">IF(OR((M327&gt;=N$3),(M327&lt;=-N$3)),1,0)</f>
        <v>0</v>
      </c>
      <c r="O327" s="14">
        <f t="shared" si="62"/>
        <v>0</v>
      </c>
      <c r="P327" s="12">
        <f t="shared" si="71"/>
        <v>0</v>
      </c>
      <c r="Q327" s="12">
        <f t="shared" si="63"/>
        <v>1</v>
      </c>
      <c r="R327" s="12">
        <f t="shared" si="64"/>
        <v>0</v>
      </c>
      <c r="S327" s="12">
        <f t="shared" si="65"/>
        <v>0</v>
      </c>
      <c r="T327" s="12">
        <f t="shared" si="66"/>
        <v>0</v>
      </c>
      <c r="U327" s="12">
        <f t="shared" si="67"/>
        <v>0</v>
      </c>
      <c r="V327" s="64">
        <f t="shared" si="68"/>
        <v>0</v>
      </c>
      <c r="W327" s="12">
        <f t="shared" si="69"/>
        <v>0</v>
      </c>
      <c r="X327" s="12">
        <f>IF(AND(W327=1,G327=0),1,0)</f>
        <v>0</v>
      </c>
      <c r="Y327" s="12">
        <f t="shared" si="70"/>
        <v>0</v>
      </c>
    </row>
    <row r="328" spans="2:25" ht="12.5" customHeight="1">
      <c r="B328" s="6" t="s">
        <v>9</v>
      </c>
      <c r="C328" s="6"/>
      <c r="D328" s="5">
        <v>0</v>
      </c>
      <c r="E328" s="5">
        <v>0</v>
      </c>
      <c r="F328" s="2">
        <v>0</v>
      </c>
      <c r="G328" s="2">
        <v>0</v>
      </c>
      <c r="H328" s="2">
        <v>0</v>
      </c>
      <c r="I328" s="5">
        <v>0</v>
      </c>
      <c r="K328" s="12">
        <f t="shared" si="60"/>
        <v>0</v>
      </c>
      <c r="L328" s="12">
        <f t="shared" si="60"/>
        <v>0</v>
      </c>
      <c r="M328" s="14">
        <f t="shared" si="61"/>
        <v>0</v>
      </c>
      <c r="N328" s="12">
        <f t="shared" si="71"/>
        <v>0</v>
      </c>
      <c r="O328" s="14">
        <f t="shared" si="62"/>
        <v>0</v>
      </c>
      <c r="P328" s="12">
        <f t="shared" si="71"/>
        <v>0</v>
      </c>
      <c r="Q328" s="12">
        <f t="shared" si="63"/>
        <v>1</v>
      </c>
      <c r="R328" s="12">
        <f t="shared" si="64"/>
        <v>0</v>
      </c>
      <c r="S328" s="12">
        <f t="shared" si="65"/>
        <v>0</v>
      </c>
      <c r="T328" s="12">
        <f t="shared" si="66"/>
        <v>0</v>
      </c>
      <c r="U328" s="12">
        <f t="shared" si="67"/>
        <v>0</v>
      </c>
      <c r="V328" s="64">
        <f t="shared" si="68"/>
        <v>0</v>
      </c>
      <c r="W328" s="12">
        <f t="shared" si="69"/>
        <v>0</v>
      </c>
      <c r="X328" s="12">
        <f>IF(AND(W328=1,G328=0),1,0)</f>
        <v>0</v>
      </c>
      <c r="Y328" s="12">
        <f t="shared" si="70"/>
        <v>0</v>
      </c>
    </row>
    <row r="329" spans="2:25" ht="12.5" customHeight="1">
      <c r="B329" s="6" t="s">
        <v>9</v>
      </c>
      <c r="C329" s="6"/>
      <c r="D329" s="5">
        <v>0</v>
      </c>
      <c r="E329" s="5">
        <v>0</v>
      </c>
      <c r="F329" s="2">
        <v>0</v>
      </c>
      <c r="G329" s="2">
        <v>0</v>
      </c>
      <c r="H329" s="2">
        <v>0</v>
      </c>
      <c r="I329" s="5">
        <v>0</v>
      </c>
      <c r="K329" s="12">
        <f t="shared" si="60"/>
        <v>0</v>
      </c>
      <c r="L329" s="12">
        <f t="shared" si="60"/>
        <v>0</v>
      </c>
      <c r="M329" s="14">
        <f t="shared" si="61"/>
        <v>0</v>
      </c>
      <c r="N329" s="12">
        <f t="shared" si="71"/>
        <v>0</v>
      </c>
      <c r="O329" s="14">
        <f t="shared" si="62"/>
        <v>0</v>
      </c>
      <c r="P329" s="12">
        <f t="shared" si="71"/>
        <v>0</v>
      </c>
      <c r="Q329" s="12">
        <f t="shared" si="63"/>
        <v>1</v>
      </c>
      <c r="R329" s="12">
        <f t="shared" si="64"/>
        <v>0</v>
      </c>
      <c r="S329" s="12">
        <f t="shared" si="65"/>
        <v>0</v>
      </c>
      <c r="T329" s="12">
        <f t="shared" si="66"/>
        <v>0</v>
      </c>
      <c r="U329" s="12">
        <f t="shared" si="67"/>
        <v>0</v>
      </c>
      <c r="V329" s="64">
        <f t="shared" si="68"/>
        <v>0</v>
      </c>
      <c r="W329" s="12">
        <f t="shared" si="69"/>
        <v>0</v>
      </c>
      <c r="X329" s="12">
        <f>IF(AND(W329=1,G329=0),1,0)</f>
        <v>0</v>
      </c>
      <c r="Y329" s="12">
        <f t="shared" si="70"/>
        <v>0</v>
      </c>
    </row>
    <row r="330" spans="2:25" ht="12.5" customHeight="1">
      <c r="B330" s="6" t="s">
        <v>9</v>
      </c>
      <c r="C330" s="6"/>
      <c r="D330" s="5">
        <v>0</v>
      </c>
      <c r="E330" s="5">
        <v>0</v>
      </c>
      <c r="F330" s="2">
        <v>0</v>
      </c>
      <c r="G330" s="2">
        <v>0</v>
      </c>
      <c r="H330" s="2">
        <v>0</v>
      </c>
      <c r="I330" s="5">
        <v>0</v>
      </c>
      <c r="J330" s="11">
        <v>3</v>
      </c>
      <c r="K330" s="12">
        <f t="shared" si="60"/>
        <v>0</v>
      </c>
      <c r="L330" s="12">
        <f t="shared" si="60"/>
        <v>0</v>
      </c>
      <c r="M330" s="14">
        <f t="shared" si="61"/>
        <v>0</v>
      </c>
      <c r="N330" s="12">
        <f t="shared" si="71"/>
        <v>0</v>
      </c>
      <c r="O330" s="14">
        <f t="shared" si="62"/>
        <v>0</v>
      </c>
      <c r="P330" s="12">
        <f t="shared" si="71"/>
        <v>0</v>
      </c>
      <c r="Q330" s="12">
        <f t="shared" si="63"/>
        <v>1</v>
      </c>
      <c r="R330" s="12">
        <f t="shared" si="64"/>
        <v>0</v>
      </c>
      <c r="S330" s="12">
        <f t="shared" si="65"/>
        <v>0</v>
      </c>
      <c r="T330" s="12">
        <f t="shared" si="66"/>
        <v>0</v>
      </c>
      <c r="U330" s="12">
        <f t="shared" si="67"/>
        <v>0</v>
      </c>
      <c r="V330" s="64">
        <f t="shared" si="68"/>
        <v>0</v>
      </c>
      <c r="W330" s="12">
        <f t="shared" si="69"/>
        <v>0</v>
      </c>
      <c r="X330" s="12">
        <f>IF(AND(W330=1,G330=0),1,0)</f>
        <v>0</v>
      </c>
      <c r="Y330" s="12">
        <f t="shared" si="70"/>
        <v>0</v>
      </c>
    </row>
    <row r="331" spans="2:25" ht="12.5" customHeight="1">
      <c r="B331" s="6" t="s">
        <v>9</v>
      </c>
      <c r="C331" s="6"/>
      <c r="D331" s="5">
        <v>0</v>
      </c>
      <c r="E331" s="5">
        <v>0</v>
      </c>
      <c r="F331" s="2">
        <v>0</v>
      </c>
      <c r="G331" s="2">
        <v>0</v>
      </c>
      <c r="H331" s="2">
        <v>0</v>
      </c>
      <c r="I331" s="5">
        <v>0</v>
      </c>
      <c r="K331" s="12">
        <f t="shared" si="60"/>
        <v>0</v>
      </c>
      <c r="L331" s="12">
        <f t="shared" si="60"/>
        <v>0</v>
      </c>
      <c r="M331" s="14">
        <f t="shared" si="61"/>
        <v>0</v>
      </c>
      <c r="N331" s="12">
        <f t="shared" si="71"/>
        <v>0</v>
      </c>
      <c r="O331" s="14">
        <f t="shared" si="62"/>
        <v>0</v>
      </c>
      <c r="P331" s="12">
        <f t="shared" si="71"/>
        <v>0</v>
      </c>
      <c r="Q331" s="12">
        <f t="shared" si="63"/>
        <v>1</v>
      </c>
      <c r="R331" s="12">
        <f t="shared" si="64"/>
        <v>0</v>
      </c>
      <c r="S331" s="12">
        <f t="shared" si="65"/>
        <v>0</v>
      </c>
      <c r="T331" s="12">
        <f t="shared" si="66"/>
        <v>0</v>
      </c>
      <c r="U331" s="12">
        <f t="shared" si="67"/>
        <v>0</v>
      </c>
      <c r="V331" s="64">
        <f t="shared" si="68"/>
        <v>0</v>
      </c>
      <c r="W331" s="12">
        <f t="shared" si="69"/>
        <v>0</v>
      </c>
      <c r="X331" s="12">
        <f>IF(AND(W331=1,G331=0),1,0)</f>
        <v>0</v>
      </c>
      <c r="Y331" s="12">
        <f t="shared" si="70"/>
        <v>0</v>
      </c>
    </row>
    <row r="332" spans="2:25" ht="12.5" customHeight="1">
      <c r="B332" s="6" t="s">
        <v>9</v>
      </c>
      <c r="C332" s="6"/>
      <c r="D332" s="5">
        <v>0</v>
      </c>
      <c r="E332" s="5">
        <v>0</v>
      </c>
      <c r="F332" s="2">
        <v>0</v>
      </c>
      <c r="G332" s="2">
        <v>0</v>
      </c>
      <c r="H332" s="2">
        <v>0</v>
      </c>
      <c r="I332" s="5">
        <v>0</v>
      </c>
      <c r="K332" s="12">
        <f t="shared" si="60"/>
        <v>0</v>
      </c>
      <c r="L332" s="12">
        <f t="shared" si="60"/>
        <v>0</v>
      </c>
      <c r="M332" s="14">
        <f t="shared" si="61"/>
        <v>0</v>
      </c>
      <c r="N332" s="12">
        <f t="shared" si="71"/>
        <v>0</v>
      </c>
      <c r="O332" s="14">
        <f t="shared" si="62"/>
        <v>0</v>
      </c>
      <c r="P332" s="12">
        <f t="shared" si="71"/>
        <v>0</v>
      </c>
      <c r="Q332" s="12">
        <f t="shared" si="63"/>
        <v>1</v>
      </c>
      <c r="R332" s="12">
        <f t="shared" si="64"/>
        <v>0</v>
      </c>
      <c r="S332" s="12">
        <f t="shared" si="65"/>
        <v>0</v>
      </c>
      <c r="T332" s="12">
        <f t="shared" si="66"/>
        <v>0</v>
      </c>
      <c r="U332" s="12">
        <f t="shared" si="67"/>
        <v>0</v>
      </c>
      <c r="V332" s="64">
        <f t="shared" si="68"/>
        <v>0</v>
      </c>
      <c r="W332" s="12">
        <f t="shared" si="69"/>
        <v>0</v>
      </c>
      <c r="X332" s="12">
        <f>IF(AND(W332=1,G332=0),1,0)</f>
        <v>0</v>
      </c>
      <c r="Y332" s="12">
        <f t="shared" si="70"/>
        <v>0</v>
      </c>
    </row>
    <row r="333" spans="2:25" ht="12.5" customHeight="1">
      <c r="B333" s="6" t="s">
        <v>9</v>
      </c>
      <c r="C333" s="6"/>
      <c r="D333" s="5">
        <v>0</v>
      </c>
      <c r="E333" s="5">
        <v>0</v>
      </c>
      <c r="F333" s="2">
        <v>0</v>
      </c>
      <c r="G333" s="2">
        <v>0</v>
      </c>
      <c r="H333" s="2">
        <v>0</v>
      </c>
      <c r="I333" s="5">
        <v>0</v>
      </c>
      <c r="J333" s="11">
        <v>1</v>
      </c>
      <c r="K333" s="12">
        <f t="shared" si="60"/>
        <v>0</v>
      </c>
      <c r="L333" s="12">
        <f t="shared" si="60"/>
        <v>0</v>
      </c>
      <c r="M333" s="14">
        <f t="shared" si="61"/>
        <v>0</v>
      </c>
      <c r="N333" s="12">
        <f t="shared" si="71"/>
        <v>0</v>
      </c>
      <c r="O333" s="14">
        <f t="shared" si="62"/>
        <v>0</v>
      </c>
      <c r="P333" s="12">
        <f t="shared" si="71"/>
        <v>0</v>
      </c>
      <c r="Q333" s="12">
        <f t="shared" si="63"/>
        <v>1</v>
      </c>
      <c r="R333" s="12">
        <f t="shared" si="64"/>
        <v>0</v>
      </c>
      <c r="S333" s="12">
        <f t="shared" si="65"/>
        <v>0</v>
      </c>
      <c r="T333" s="12">
        <f t="shared" si="66"/>
        <v>0</v>
      </c>
      <c r="U333" s="12">
        <f t="shared" si="67"/>
        <v>0</v>
      </c>
      <c r="V333" s="64">
        <f t="shared" si="68"/>
        <v>0</v>
      </c>
      <c r="W333" s="12">
        <f t="shared" si="69"/>
        <v>0</v>
      </c>
      <c r="X333" s="12">
        <f>IF(AND(W333=1,G333=0),1,0)</f>
        <v>0</v>
      </c>
      <c r="Y333" s="12">
        <f t="shared" si="70"/>
        <v>0</v>
      </c>
    </row>
    <row r="334" spans="2:25" ht="12.5" customHeight="1">
      <c r="B334" s="6" t="s">
        <v>9</v>
      </c>
      <c r="C334" s="6"/>
      <c r="D334" s="5">
        <v>0</v>
      </c>
      <c r="E334" s="5">
        <v>0</v>
      </c>
      <c r="F334" s="2">
        <v>0</v>
      </c>
      <c r="G334" s="2">
        <v>0</v>
      </c>
      <c r="H334" s="2">
        <v>0</v>
      </c>
      <c r="I334" s="5">
        <v>0</v>
      </c>
      <c r="J334" s="11">
        <v>15</v>
      </c>
      <c r="K334" s="12">
        <f t="shared" si="60"/>
        <v>0</v>
      </c>
      <c r="L334" s="12">
        <f t="shared" si="60"/>
        <v>0</v>
      </c>
      <c r="M334" s="14">
        <f t="shared" si="61"/>
        <v>0</v>
      </c>
      <c r="N334" s="12">
        <f t="shared" si="71"/>
        <v>0</v>
      </c>
      <c r="O334" s="14">
        <f t="shared" si="62"/>
        <v>0</v>
      </c>
      <c r="P334" s="12">
        <f t="shared" si="71"/>
        <v>0</v>
      </c>
      <c r="Q334" s="12">
        <f t="shared" si="63"/>
        <v>1</v>
      </c>
      <c r="R334" s="12">
        <f t="shared" si="64"/>
        <v>0</v>
      </c>
      <c r="S334" s="12">
        <f t="shared" si="65"/>
        <v>0</v>
      </c>
      <c r="T334" s="12">
        <f t="shared" si="66"/>
        <v>0</v>
      </c>
      <c r="U334" s="12">
        <f t="shared" si="67"/>
        <v>0</v>
      </c>
      <c r="V334" s="64">
        <f t="shared" si="68"/>
        <v>0</v>
      </c>
      <c r="W334" s="12">
        <f t="shared" si="69"/>
        <v>0</v>
      </c>
      <c r="X334" s="12">
        <f>IF(AND(W334=1,G334=0),1,0)</f>
        <v>0</v>
      </c>
      <c r="Y334" s="12">
        <f t="shared" si="70"/>
        <v>0</v>
      </c>
    </row>
    <row r="335" spans="2:25" ht="12.5" customHeight="1">
      <c r="B335" s="6" t="s">
        <v>9</v>
      </c>
      <c r="C335" s="6"/>
      <c r="D335" s="5">
        <v>0</v>
      </c>
      <c r="E335" s="5">
        <v>0</v>
      </c>
      <c r="F335" s="2">
        <v>0</v>
      </c>
      <c r="G335" s="2">
        <v>0</v>
      </c>
      <c r="H335" s="2">
        <v>0</v>
      </c>
      <c r="I335" s="5">
        <v>0</v>
      </c>
      <c r="J335" s="11">
        <v>5</v>
      </c>
      <c r="K335" s="12">
        <f t="shared" si="60"/>
        <v>0</v>
      </c>
      <c r="L335" s="12">
        <f t="shared" si="60"/>
        <v>0</v>
      </c>
      <c r="M335" s="14">
        <f t="shared" si="61"/>
        <v>0</v>
      </c>
      <c r="N335" s="12">
        <f t="shared" si="71"/>
        <v>0</v>
      </c>
      <c r="O335" s="14">
        <f t="shared" si="62"/>
        <v>0</v>
      </c>
      <c r="P335" s="12">
        <f t="shared" si="71"/>
        <v>0</v>
      </c>
      <c r="Q335" s="12">
        <f t="shared" si="63"/>
        <v>1</v>
      </c>
      <c r="R335" s="12">
        <f t="shared" si="64"/>
        <v>0</v>
      </c>
      <c r="S335" s="12">
        <f t="shared" si="65"/>
        <v>0</v>
      </c>
      <c r="T335" s="12">
        <f t="shared" si="66"/>
        <v>0</v>
      </c>
      <c r="U335" s="12">
        <f t="shared" si="67"/>
        <v>0</v>
      </c>
      <c r="V335" s="64">
        <f t="shared" si="68"/>
        <v>0</v>
      </c>
      <c r="W335" s="12">
        <f t="shared" si="69"/>
        <v>0</v>
      </c>
      <c r="X335" s="12">
        <f>IF(AND(W335=1,G335=0),1,0)</f>
        <v>0</v>
      </c>
      <c r="Y335" s="12">
        <f t="shared" si="70"/>
        <v>0</v>
      </c>
    </row>
    <row r="336" spans="2:25" ht="12.5" customHeight="1">
      <c r="B336" s="6" t="s">
        <v>9</v>
      </c>
      <c r="C336" s="6"/>
      <c r="D336" s="5">
        <v>0</v>
      </c>
      <c r="E336" s="5">
        <v>0</v>
      </c>
      <c r="F336" s="2">
        <v>0</v>
      </c>
      <c r="G336" s="2">
        <v>0</v>
      </c>
      <c r="H336" s="2">
        <v>0</v>
      </c>
      <c r="I336" s="5">
        <v>0</v>
      </c>
      <c r="J336" s="11">
        <v>5</v>
      </c>
      <c r="K336" s="12">
        <f t="shared" si="60"/>
        <v>0</v>
      </c>
      <c r="L336" s="12">
        <f t="shared" si="60"/>
        <v>0</v>
      </c>
      <c r="M336" s="14">
        <f t="shared" si="61"/>
        <v>0</v>
      </c>
      <c r="N336" s="12">
        <f t="shared" si="71"/>
        <v>0</v>
      </c>
      <c r="O336" s="14">
        <f t="shared" si="62"/>
        <v>0</v>
      </c>
      <c r="P336" s="12">
        <f t="shared" si="71"/>
        <v>0</v>
      </c>
      <c r="Q336" s="12">
        <f t="shared" si="63"/>
        <v>1</v>
      </c>
      <c r="R336" s="12">
        <f t="shared" si="64"/>
        <v>0</v>
      </c>
      <c r="S336" s="12">
        <f t="shared" si="65"/>
        <v>0</v>
      </c>
      <c r="T336" s="12">
        <f t="shared" si="66"/>
        <v>0</v>
      </c>
      <c r="U336" s="12">
        <f t="shared" si="67"/>
        <v>0</v>
      </c>
      <c r="V336" s="64">
        <f t="shared" si="68"/>
        <v>0</v>
      </c>
      <c r="W336" s="12">
        <f t="shared" si="69"/>
        <v>0</v>
      </c>
      <c r="X336" s="12">
        <f>IF(AND(W336=1,G336=0),1,0)</f>
        <v>0</v>
      </c>
      <c r="Y336" s="12">
        <f t="shared" si="70"/>
        <v>0</v>
      </c>
    </row>
    <row r="337" spans="2:25" ht="12.5" customHeight="1">
      <c r="B337" s="6" t="s">
        <v>9</v>
      </c>
      <c r="C337" s="6"/>
      <c r="D337" s="5">
        <v>0</v>
      </c>
      <c r="E337" s="5">
        <v>0</v>
      </c>
      <c r="F337" s="2">
        <v>0</v>
      </c>
      <c r="G337" s="2">
        <v>0</v>
      </c>
      <c r="H337" s="2">
        <v>0</v>
      </c>
      <c r="I337" s="5">
        <v>0</v>
      </c>
      <c r="J337" s="11">
        <v>16</v>
      </c>
      <c r="K337" s="12">
        <f t="shared" si="60"/>
        <v>0</v>
      </c>
      <c r="L337" s="12">
        <f t="shared" si="60"/>
        <v>0</v>
      </c>
      <c r="M337" s="14">
        <f t="shared" si="61"/>
        <v>0</v>
      </c>
      <c r="N337" s="12">
        <f t="shared" si="71"/>
        <v>0</v>
      </c>
      <c r="O337" s="14">
        <f t="shared" si="62"/>
        <v>0</v>
      </c>
      <c r="P337" s="12">
        <f t="shared" si="71"/>
        <v>0</v>
      </c>
      <c r="Q337" s="12">
        <f t="shared" si="63"/>
        <v>1</v>
      </c>
      <c r="R337" s="12">
        <f t="shared" si="64"/>
        <v>0</v>
      </c>
      <c r="S337" s="12">
        <f t="shared" si="65"/>
        <v>0</v>
      </c>
      <c r="T337" s="12">
        <f t="shared" si="66"/>
        <v>0</v>
      </c>
      <c r="U337" s="12">
        <f t="shared" si="67"/>
        <v>0</v>
      </c>
      <c r="V337" s="64">
        <f t="shared" si="68"/>
        <v>0</v>
      </c>
      <c r="W337" s="12">
        <f t="shared" si="69"/>
        <v>0</v>
      </c>
      <c r="X337" s="12">
        <f>IF(AND(W337=1,G337=0),1,0)</f>
        <v>0</v>
      </c>
      <c r="Y337" s="12">
        <f t="shared" si="70"/>
        <v>0</v>
      </c>
    </row>
    <row r="338" spans="2:25" ht="12.5" customHeight="1">
      <c r="B338" s="6" t="s">
        <v>9</v>
      </c>
      <c r="C338" s="6"/>
      <c r="D338" s="5">
        <v>0</v>
      </c>
      <c r="E338" s="5">
        <v>0</v>
      </c>
      <c r="F338" s="2">
        <v>0</v>
      </c>
      <c r="G338" s="2">
        <v>0</v>
      </c>
      <c r="H338" s="2">
        <v>0</v>
      </c>
      <c r="I338" s="5">
        <v>0</v>
      </c>
      <c r="J338" s="11">
        <v>16</v>
      </c>
      <c r="K338" s="12">
        <f t="shared" si="60"/>
        <v>0</v>
      </c>
      <c r="L338" s="12">
        <f t="shared" si="60"/>
        <v>0</v>
      </c>
      <c r="M338" s="14">
        <f t="shared" si="61"/>
        <v>0</v>
      </c>
      <c r="N338" s="12">
        <f t="shared" si="71"/>
        <v>0</v>
      </c>
      <c r="O338" s="14">
        <f t="shared" si="62"/>
        <v>0</v>
      </c>
      <c r="P338" s="12">
        <f t="shared" si="71"/>
        <v>0</v>
      </c>
      <c r="Q338" s="12">
        <f t="shared" si="63"/>
        <v>1</v>
      </c>
      <c r="R338" s="12">
        <f t="shared" si="64"/>
        <v>0</v>
      </c>
      <c r="S338" s="12">
        <f t="shared" si="65"/>
        <v>0</v>
      </c>
      <c r="T338" s="12">
        <f t="shared" si="66"/>
        <v>0</v>
      </c>
      <c r="U338" s="12">
        <f t="shared" si="67"/>
        <v>0</v>
      </c>
      <c r="V338" s="64">
        <f t="shared" si="68"/>
        <v>0</v>
      </c>
      <c r="W338" s="12">
        <f t="shared" si="69"/>
        <v>0</v>
      </c>
      <c r="X338" s="12">
        <f>IF(AND(W338=1,G338=0),1,0)</f>
        <v>0</v>
      </c>
      <c r="Y338" s="12">
        <f t="shared" si="70"/>
        <v>0</v>
      </c>
    </row>
    <row r="339" spans="2:25" ht="12.5" customHeight="1">
      <c r="B339" s="6" t="s">
        <v>9</v>
      </c>
      <c r="C339" s="6"/>
      <c r="D339" s="5">
        <v>0</v>
      </c>
      <c r="E339" s="5">
        <v>0</v>
      </c>
      <c r="F339" s="2">
        <v>0</v>
      </c>
      <c r="G339" s="2">
        <v>0</v>
      </c>
      <c r="H339" s="2">
        <v>0</v>
      </c>
      <c r="I339" s="5">
        <v>0</v>
      </c>
      <c r="J339" s="11">
        <v>15</v>
      </c>
      <c r="K339" s="12">
        <f t="shared" si="60"/>
        <v>0</v>
      </c>
      <c r="L339" s="12">
        <f t="shared" si="60"/>
        <v>0</v>
      </c>
      <c r="M339" s="14">
        <f t="shared" si="61"/>
        <v>0</v>
      </c>
      <c r="N339" s="12">
        <f t="shared" si="71"/>
        <v>0</v>
      </c>
      <c r="O339" s="14">
        <f t="shared" si="62"/>
        <v>0</v>
      </c>
      <c r="P339" s="12">
        <f t="shared" si="71"/>
        <v>0</v>
      </c>
      <c r="Q339" s="12">
        <f t="shared" si="63"/>
        <v>1</v>
      </c>
      <c r="R339" s="12">
        <f t="shared" si="64"/>
        <v>0</v>
      </c>
      <c r="S339" s="12">
        <f t="shared" si="65"/>
        <v>0</v>
      </c>
      <c r="T339" s="12">
        <f t="shared" si="66"/>
        <v>0</v>
      </c>
      <c r="U339" s="12">
        <f t="shared" si="67"/>
        <v>0</v>
      </c>
      <c r="V339" s="64">
        <f t="shared" si="68"/>
        <v>0</v>
      </c>
      <c r="W339" s="12">
        <f t="shared" si="69"/>
        <v>0</v>
      </c>
      <c r="X339" s="12">
        <f>IF(AND(W339=1,G339=0),1,0)</f>
        <v>0</v>
      </c>
      <c r="Y339" s="12">
        <f t="shared" si="70"/>
        <v>0</v>
      </c>
    </row>
    <row r="340" spans="2:25" ht="12.5" customHeight="1">
      <c r="B340" s="6" t="s">
        <v>9</v>
      </c>
      <c r="C340" s="6"/>
      <c r="D340" s="5">
        <v>0</v>
      </c>
      <c r="E340" s="5">
        <v>0</v>
      </c>
      <c r="F340" s="2">
        <v>0</v>
      </c>
      <c r="G340" s="2">
        <v>0</v>
      </c>
      <c r="H340" s="2">
        <v>0</v>
      </c>
      <c r="I340" s="5">
        <v>0</v>
      </c>
      <c r="J340" s="11">
        <v>15</v>
      </c>
      <c r="K340" s="12">
        <f t="shared" si="60"/>
        <v>0</v>
      </c>
      <c r="L340" s="12">
        <f t="shared" si="60"/>
        <v>0</v>
      </c>
      <c r="M340" s="14">
        <f t="shared" si="61"/>
        <v>0</v>
      </c>
      <c r="N340" s="12">
        <f t="shared" si="71"/>
        <v>0</v>
      </c>
      <c r="O340" s="14">
        <f t="shared" si="62"/>
        <v>0</v>
      </c>
      <c r="P340" s="12">
        <f t="shared" si="71"/>
        <v>0</v>
      </c>
      <c r="Q340" s="12">
        <f t="shared" si="63"/>
        <v>1</v>
      </c>
      <c r="R340" s="12">
        <f t="shared" si="64"/>
        <v>0</v>
      </c>
      <c r="S340" s="12">
        <f t="shared" si="65"/>
        <v>0</v>
      </c>
      <c r="T340" s="12">
        <f t="shared" si="66"/>
        <v>0</v>
      </c>
      <c r="U340" s="12">
        <f t="shared" si="67"/>
        <v>0</v>
      </c>
      <c r="V340" s="64">
        <f t="shared" si="68"/>
        <v>0</v>
      </c>
      <c r="W340" s="12">
        <f t="shared" si="69"/>
        <v>0</v>
      </c>
      <c r="X340" s="12">
        <f>IF(AND(W340=1,G340=0),1,0)</f>
        <v>0</v>
      </c>
      <c r="Y340" s="12">
        <f t="shared" si="70"/>
        <v>0</v>
      </c>
    </row>
    <row r="341" spans="2:25" ht="12.5" customHeight="1">
      <c r="B341" s="6" t="s">
        <v>9</v>
      </c>
      <c r="C341" s="6"/>
      <c r="D341" s="5">
        <v>0</v>
      </c>
      <c r="E341" s="5">
        <v>0</v>
      </c>
      <c r="F341" s="2">
        <v>0</v>
      </c>
      <c r="G341" s="2">
        <v>0</v>
      </c>
      <c r="H341" s="2">
        <v>0</v>
      </c>
      <c r="I341" s="5">
        <v>0</v>
      </c>
      <c r="J341" s="11">
        <v>18</v>
      </c>
      <c r="K341" s="12">
        <f t="shared" si="60"/>
        <v>0</v>
      </c>
      <c r="L341" s="12">
        <f t="shared" si="60"/>
        <v>0</v>
      </c>
      <c r="M341" s="14">
        <f t="shared" si="61"/>
        <v>0</v>
      </c>
      <c r="N341" s="12">
        <f t="shared" si="71"/>
        <v>0</v>
      </c>
      <c r="O341" s="14">
        <f t="shared" si="62"/>
        <v>0</v>
      </c>
      <c r="P341" s="12">
        <f t="shared" si="71"/>
        <v>0</v>
      </c>
      <c r="Q341" s="12">
        <f t="shared" si="63"/>
        <v>1</v>
      </c>
      <c r="R341" s="12">
        <f t="shared" si="64"/>
        <v>0</v>
      </c>
      <c r="S341" s="12">
        <f t="shared" si="65"/>
        <v>0</v>
      </c>
      <c r="T341" s="12">
        <f t="shared" si="66"/>
        <v>0</v>
      </c>
      <c r="U341" s="12">
        <f t="shared" si="67"/>
        <v>0</v>
      </c>
      <c r="V341" s="64">
        <f t="shared" si="68"/>
        <v>0</v>
      </c>
      <c r="W341" s="12">
        <f t="shared" si="69"/>
        <v>0</v>
      </c>
      <c r="X341" s="12">
        <f>IF(AND(W341=1,G341=0),1,0)</f>
        <v>0</v>
      </c>
      <c r="Y341" s="12">
        <f t="shared" si="70"/>
        <v>0</v>
      </c>
    </row>
    <row r="342" spans="2:25" ht="12.5" customHeight="1">
      <c r="B342" s="6" t="s">
        <v>9</v>
      </c>
      <c r="C342" s="6"/>
      <c r="D342" s="5">
        <v>0</v>
      </c>
      <c r="E342" s="5">
        <v>0</v>
      </c>
      <c r="F342" s="2">
        <v>0</v>
      </c>
      <c r="G342" s="2">
        <v>0</v>
      </c>
      <c r="H342" s="2">
        <v>0</v>
      </c>
      <c r="I342" s="5">
        <v>0</v>
      </c>
      <c r="J342" s="11">
        <v>18</v>
      </c>
      <c r="K342" s="12">
        <f t="shared" si="60"/>
        <v>0</v>
      </c>
      <c r="L342" s="12">
        <f t="shared" si="60"/>
        <v>0</v>
      </c>
      <c r="M342" s="14">
        <f t="shared" si="61"/>
        <v>0</v>
      </c>
      <c r="N342" s="12">
        <f t="shared" si="71"/>
        <v>0</v>
      </c>
      <c r="O342" s="14">
        <f t="shared" si="62"/>
        <v>0</v>
      </c>
      <c r="P342" s="12">
        <f t="shared" si="71"/>
        <v>0</v>
      </c>
      <c r="Q342" s="12">
        <f t="shared" si="63"/>
        <v>1</v>
      </c>
      <c r="R342" s="12">
        <f t="shared" si="64"/>
        <v>0</v>
      </c>
      <c r="S342" s="12">
        <f t="shared" si="65"/>
        <v>0</v>
      </c>
      <c r="T342" s="12">
        <f t="shared" si="66"/>
        <v>0</v>
      </c>
      <c r="U342" s="12">
        <f t="shared" si="67"/>
        <v>0</v>
      </c>
      <c r="V342" s="64">
        <f t="shared" si="68"/>
        <v>0</v>
      </c>
      <c r="W342" s="12">
        <f t="shared" si="69"/>
        <v>0</v>
      </c>
      <c r="X342" s="12">
        <f>IF(AND(W342=1,G342=0),1,0)</f>
        <v>0</v>
      </c>
      <c r="Y342" s="12">
        <f t="shared" si="70"/>
        <v>0</v>
      </c>
    </row>
    <row r="343" spans="2:25" ht="12.5" customHeight="1">
      <c r="B343" s="6" t="s">
        <v>9</v>
      </c>
      <c r="C343" s="6"/>
      <c r="D343" s="5">
        <v>0</v>
      </c>
      <c r="E343" s="5">
        <v>0</v>
      </c>
      <c r="F343" s="2">
        <v>0</v>
      </c>
      <c r="G343" s="2">
        <v>0</v>
      </c>
      <c r="H343" s="2">
        <v>0</v>
      </c>
      <c r="I343" s="5">
        <v>0</v>
      </c>
      <c r="J343" s="11">
        <v>7</v>
      </c>
      <c r="K343" s="12">
        <f t="shared" si="60"/>
        <v>0</v>
      </c>
      <c r="L343" s="12">
        <f t="shared" si="60"/>
        <v>0</v>
      </c>
      <c r="M343" s="14">
        <f t="shared" si="61"/>
        <v>0</v>
      </c>
      <c r="N343" s="12">
        <f t="shared" si="71"/>
        <v>0</v>
      </c>
      <c r="O343" s="14">
        <f t="shared" si="62"/>
        <v>0</v>
      </c>
      <c r="P343" s="12">
        <f t="shared" si="71"/>
        <v>0</v>
      </c>
      <c r="Q343" s="12">
        <f t="shared" si="63"/>
        <v>1</v>
      </c>
      <c r="R343" s="12">
        <f t="shared" si="64"/>
        <v>0</v>
      </c>
      <c r="S343" s="12">
        <f t="shared" si="65"/>
        <v>0</v>
      </c>
      <c r="T343" s="12">
        <f t="shared" si="66"/>
        <v>0</v>
      </c>
      <c r="U343" s="12">
        <f t="shared" si="67"/>
        <v>0</v>
      </c>
      <c r="V343" s="64">
        <f t="shared" si="68"/>
        <v>0</v>
      </c>
      <c r="W343" s="12">
        <f t="shared" si="69"/>
        <v>0</v>
      </c>
      <c r="X343" s="12">
        <f>IF(AND(W343=1,G343=0),1,0)</f>
        <v>0</v>
      </c>
      <c r="Y343" s="12">
        <f t="shared" si="70"/>
        <v>0</v>
      </c>
    </row>
    <row r="344" spans="2:25" ht="12.5" customHeight="1">
      <c r="B344" s="6" t="s">
        <v>9</v>
      </c>
      <c r="C344" s="6"/>
      <c r="D344" s="5">
        <v>0</v>
      </c>
      <c r="E344" s="5">
        <v>0</v>
      </c>
      <c r="F344" s="2">
        <v>0</v>
      </c>
      <c r="G344" s="2">
        <v>0</v>
      </c>
      <c r="H344" s="2">
        <v>0</v>
      </c>
      <c r="I344" s="5">
        <v>0</v>
      </c>
      <c r="K344" s="12">
        <f t="shared" si="60"/>
        <v>0</v>
      </c>
      <c r="L344" s="12">
        <f t="shared" si="60"/>
        <v>0</v>
      </c>
      <c r="M344" s="14">
        <f t="shared" si="61"/>
        <v>0</v>
      </c>
      <c r="N344" s="12">
        <f t="shared" si="71"/>
        <v>0</v>
      </c>
      <c r="O344" s="14">
        <f t="shared" si="62"/>
        <v>0</v>
      </c>
      <c r="P344" s="12">
        <f t="shared" si="71"/>
        <v>0</v>
      </c>
      <c r="Q344" s="12">
        <f t="shared" si="63"/>
        <v>1</v>
      </c>
      <c r="R344" s="12">
        <f t="shared" si="64"/>
        <v>0</v>
      </c>
      <c r="S344" s="12">
        <f t="shared" si="65"/>
        <v>0</v>
      </c>
      <c r="T344" s="12">
        <f t="shared" si="66"/>
        <v>0</v>
      </c>
      <c r="U344" s="12">
        <f t="shared" si="67"/>
        <v>0</v>
      </c>
      <c r="V344" s="64">
        <f t="shared" si="68"/>
        <v>0</v>
      </c>
      <c r="W344" s="12">
        <f t="shared" si="69"/>
        <v>0</v>
      </c>
      <c r="X344" s="12">
        <f>IF(AND(W344=1,G344=0),1,0)</f>
        <v>0</v>
      </c>
      <c r="Y344" s="12">
        <f t="shared" si="70"/>
        <v>0</v>
      </c>
    </row>
    <row r="345" spans="2:25" ht="12.5" customHeight="1">
      <c r="B345" s="6" t="s">
        <v>9</v>
      </c>
      <c r="C345" s="6"/>
      <c r="D345" s="5">
        <v>0</v>
      </c>
      <c r="E345" s="5">
        <v>0</v>
      </c>
      <c r="F345" s="2">
        <v>0</v>
      </c>
      <c r="G345" s="2">
        <v>0</v>
      </c>
      <c r="H345" s="2">
        <v>0</v>
      </c>
      <c r="I345" s="5">
        <v>0</v>
      </c>
      <c r="J345" s="11">
        <v>4</v>
      </c>
      <c r="K345" s="12">
        <f t="shared" si="60"/>
        <v>0</v>
      </c>
      <c r="L345" s="12">
        <f t="shared" si="60"/>
        <v>0</v>
      </c>
      <c r="M345" s="14">
        <f t="shared" si="61"/>
        <v>0</v>
      </c>
      <c r="N345" s="12">
        <f t="shared" si="71"/>
        <v>0</v>
      </c>
      <c r="O345" s="14">
        <f t="shared" si="62"/>
        <v>0</v>
      </c>
      <c r="P345" s="12">
        <f t="shared" si="71"/>
        <v>0</v>
      </c>
      <c r="Q345" s="12">
        <f t="shared" si="63"/>
        <v>1</v>
      </c>
      <c r="R345" s="12">
        <f t="shared" si="64"/>
        <v>0</v>
      </c>
      <c r="S345" s="12">
        <f t="shared" si="65"/>
        <v>0</v>
      </c>
      <c r="T345" s="12">
        <f t="shared" si="66"/>
        <v>0</v>
      </c>
      <c r="U345" s="12">
        <f t="shared" si="67"/>
        <v>0</v>
      </c>
      <c r="V345" s="64">
        <f t="shared" si="68"/>
        <v>0</v>
      </c>
      <c r="W345" s="12">
        <f t="shared" si="69"/>
        <v>0</v>
      </c>
      <c r="X345" s="12">
        <f>IF(AND(W345=1,G345=0),1,0)</f>
        <v>0</v>
      </c>
      <c r="Y345" s="12">
        <f t="shared" si="70"/>
        <v>0</v>
      </c>
    </row>
    <row r="346" spans="2:25" ht="12.5" customHeight="1">
      <c r="B346" s="6" t="s">
        <v>9</v>
      </c>
      <c r="C346" s="6"/>
      <c r="D346" s="5">
        <v>0</v>
      </c>
      <c r="E346" s="5">
        <v>0</v>
      </c>
      <c r="F346" s="2">
        <v>0</v>
      </c>
      <c r="G346" s="2">
        <v>0</v>
      </c>
      <c r="H346" s="2">
        <v>0</v>
      </c>
      <c r="I346" s="5">
        <v>0</v>
      </c>
      <c r="J346" s="11">
        <v>5</v>
      </c>
      <c r="K346" s="12">
        <f t="shared" si="60"/>
        <v>0</v>
      </c>
      <c r="L346" s="12">
        <f t="shared" si="60"/>
        <v>0</v>
      </c>
      <c r="M346" s="14">
        <f t="shared" si="61"/>
        <v>0</v>
      </c>
      <c r="N346" s="12">
        <f t="shared" si="71"/>
        <v>0</v>
      </c>
      <c r="O346" s="14">
        <f t="shared" si="62"/>
        <v>0</v>
      </c>
      <c r="P346" s="12">
        <f t="shared" si="71"/>
        <v>0</v>
      </c>
      <c r="Q346" s="12">
        <f t="shared" si="63"/>
        <v>1</v>
      </c>
      <c r="R346" s="12">
        <f t="shared" si="64"/>
        <v>0</v>
      </c>
      <c r="S346" s="12">
        <f t="shared" si="65"/>
        <v>0</v>
      </c>
      <c r="T346" s="12">
        <f t="shared" si="66"/>
        <v>0</v>
      </c>
      <c r="U346" s="12">
        <f t="shared" si="67"/>
        <v>0</v>
      </c>
      <c r="V346" s="64">
        <f t="shared" si="68"/>
        <v>0</v>
      </c>
      <c r="W346" s="12">
        <f t="shared" si="69"/>
        <v>0</v>
      </c>
      <c r="X346" s="12">
        <f>IF(AND(W346=1,G346=0),1,0)</f>
        <v>0</v>
      </c>
      <c r="Y346" s="12">
        <f t="shared" si="70"/>
        <v>0</v>
      </c>
    </row>
    <row r="347" spans="2:25" ht="12.5" customHeight="1">
      <c r="B347" s="6" t="s">
        <v>9</v>
      </c>
      <c r="C347" s="6"/>
      <c r="D347" s="5">
        <v>0</v>
      </c>
      <c r="E347" s="5">
        <v>0</v>
      </c>
      <c r="F347" s="2">
        <v>0</v>
      </c>
      <c r="G347" s="2">
        <v>0</v>
      </c>
      <c r="H347" s="2">
        <v>0</v>
      </c>
      <c r="I347" s="5">
        <v>0</v>
      </c>
      <c r="J347" s="11">
        <v>4</v>
      </c>
      <c r="K347" s="12">
        <f t="shared" si="60"/>
        <v>0</v>
      </c>
      <c r="L347" s="12">
        <f t="shared" si="60"/>
        <v>0</v>
      </c>
      <c r="M347" s="14">
        <f t="shared" si="61"/>
        <v>0</v>
      </c>
      <c r="N347" s="12">
        <f t="shared" si="71"/>
        <v>0</v>
      </c>
      <c r="O347" s="14">
        <f t="shared" si="62"/>
        <v>0</v>
      </c>
      <c r="P347" s="12">
        <f t="shared" si="71"/>
        <v>0</v>
      </c>
      <c r="Q347" s="12">
        <f t="shared" si="63"/>
        <v>1</v>
      </c>
      <c r="R347" s="12">
        <f t="shared" si="64"/>
        <v>0</v>
      </c>
      <c r="S347" s="12">
        <f t="shared" si="65"/>
        <v>0</v>
      </c>
      <c r="T347" s="12">
        <f t="shared" si="66"/>
        <v>0</v>
      </c>
      <c r="U347" s="12">
        <f t="shared" si="67"/>
        <v>0</v>
      </c>
      <c r="V347" s="64">
        <f t="shared" si="68"/>
        <v>0</v>
      </c>
      <c r="W347" s="12">
        <f t="shared" si="69"/>
        <v>0</v>
      </c>
      <c r="X347" s="12">
        <f>IF(AND(W347=1,G347=0),1,0)</f>
        <v>0</v>
      </c>
      <c r="Y347" s="12">
        <f t="shared" si="70"/>
        <v>0</v>
      </c>
    </row>
    <row r="348" spans="2:25" ht="12.5" customHeight="1">
      <c r="B348" s="6" t="s">
        <v>9</v>
      </c>
      <c r="C348" s="6"/>
      <c r="D348" s="5">
        <v>0</v>
      </c>
      <c r="E348" s="5">
        <v>0</v>
      </c>
      <c r="F348" s="2">
        <v>0</v>
      </c>
      <c r="G348" s="2">
        <v>0</v>
      </c>
      <c r="H348" s="2">
        <v>0</v>
      </c>
      <c r="I348" s="5">
        <v>0</v>
      </c>
      <c r="J348" s="11">
        <v>5</v>
      </c>
      <c r="K348" s="12">
        <f t="shared" si="60"/>
        <v>0</v>
      </c>
      <c r="L348" s="12">
        <f t="shared" si="60"/>
        <v>0</v>
      </c>
      <c r="M348" s="14">
        <f t="shared" si="61"/>
        <v>0</v>
      </c>
      <c r="N348" s="12">
        <f t="shared" si="71"/>
        <v>0</v>
      </c>
      <c r="O348" s="14">
        <f t="shared" si="62"/>
        <v>0</v>
      </c>
      <c r="P348" s="12">
        <f t="shared" si="71"/>
        <v>0</v>
      </c>
      <c r="Q348" s="12">
        <f t="shared" si="63"/>
        <v>1</v>
      </c>
      <c r="R348" s="12">
        <f t="shared" si="64"/>
        <v>0</v>
      </c>
      <c r="S348" s="12">
        <f t="shared" si="65"/>
        <v>0</v>
      </c>
      <c r="T348" s="12">
        <f t="shared" si="66"/>
        <v>0</v>
      </c>
      <c r="U348" s="12">
        <f t="shared" si="67"/>
        <v>0</v>
      </c>
      <c r="V348" s="64">
        <f t="shared" si="68"/>
        <v>0</v>
      </c>
      <c r="W348" s="12">
        <f t="shared" si="69"/>
        <v>0</v>
      </c>
      <c r="X348" s="12">
        <f>IF(AND(W348=1,G348=0),1,0)</f>
        <v>0</v>
      </c>
      <c r="Y348" s="12">
        <f t="shared" si="70"/>
        <v>0</v>
      </c>
    </row>
    <row r="349" spans="2:25" ht="12.5" customHeight="1">
      <c r="B349" s="6" t="s">
        <v>9</v>
      </c>
      <c r="C349" s="6"/>
      <c r="D349" s="5">
        <v>0</v>
      </c>
      <c r="E349" s="5">
        <v>0</v>
      </c>
      <c r="F349" s="2">
        <v>0</v>
      </c>
      <c r="G349" s="2">
        <v>0</v>
      </c>
      <c r="H349" s="2">
        <v>0</v>
      </c>
      <c r="I349" s="5">
        <v>0</v>
      </c>
      <c r="J349" s="11">
        <v>11</v>
      </c>
      <c r="K349" s="12">
        <f t="shared" si="60"/>
        <v>0</v>
      </c>
      <c r="L349" s="12">
        <f t="shared" si="60"/>
        <v>0</v>
      </c>
      <c r="M349" s="14">
        <f t="shared" si="61"/>
        <v>0</v>
      </c>
      <c r="N349" s="12">
        <f t="shared" si="71"/>
        <v>0</v>
      </c>
      <c r="O349" s="14">
        <f t="shared" si="62"/>
        <v>0</v>
      </c>
      <c r="P349" s="12">
        <f t="shared" si="71"/>
        <v>0</v>
      </c>
      <c r="Q349" s="12">
        <f t="shared" si="63"/>
        <v>1</v>
      </c>
      <c r="R349" s="12">
        <f t="shared" si="64"/>
        <v>0</v>
      </c>
      <c r="S349" s="12">
        <f t="shared" si="65"/>
        <v>0</v>
      </c>
      <c r="T349" s="12">
        <f t="shared" si="66"/>
        <v>0</v>
      </c>
      <c r="U349" s="12">
        <f t="shared" si="67"/>
        <v>0</v>
      </c>
      <c r="V349" s="64">
        <f t="shared" si="68"/>
        <v>0</v>
      </c>
      <c r="W349" s="12">
        <f t="shared" si="69"/>
        <v>0</v>
      </c>
      <c r="X349" s="12">
        <f>IF(AND(W349=1,G349=0),1,0)</f>
        <v>0</v>
      </c>
      <c r="Y349" s="12">
        <f t="shared" si="70"/>
        <v>0</v>
      </c>
    </row>
    <row r="350" spans="2:25" ht="12.5" customHeight="1">
      <c r="B350" s="6" t="s">
        <v>9</v>
      </c>
      <c r="C350" s="6"/>
      <c r="D350" s="5">
        <v>0</v>
      </c>
      <c r="E350" s="5">
        <v>0</v>
      </c>
      <c r="F350" s="2">
        <v>0</v>
      </c>
      <c r="G350" s="2">
        <v>0</v>
      </c>
      <c r="H350" s="2">
        <v>0</v>
      </c>
      <c r="I350" s="5">
        <v>0</v>
      </c>
      <c r="J350" s="11">
        <v>10</v>
      </c>
      <c r="K350" s="12">
        <f t="shared" si="60"/>
        <v>0</v>
      </c>
      <c r="L350" s="12">
        <f t="shared" si="60"/>
        <v>0</v>
      </c>
      <c r="M350" s="14">
        <f t="shared" si="61"/>
        <v>0</v>
      </c>
      <c r="N350" s="12">
        <f t="shared" si="71"/>
        <v>0</v>
      </c>
      <c r="O350" s="14">
        <f t="shared" si="62"/>
        <v>0</v>
      </c>
      <c r="P350" s="12">
        <f t="shared" si="71"/>
        <v>0</v>
      </c>
      <c r="Q350" s="12">
        <f t="shared" si="63"/>
        <v>1</v>
      </c>
      <c r="R350" s="12">
        <f t="shared" si="64"/>
        <v>0</v>
      </c>
      <c r="S350" s="12">
        <f t="shared" si="65"/>
        <v>0</v>
      </c>
      <c r="T350" s="12">
        <f t="shared" si="66"/>
        <v>0</v>
      </c>
      <c r="U350" s="12">
        <f t="shared" si="67"/>
        <v>0</v>
      </c>
      <c r="V350" s="64">
        <f t="shared" si="68"/>
        <v>0</v>
      </c>
      <c r="W350" s="12">
        <f t="shared" si="69"/>
        <v>0</v>
      </c>
      <c r="X350" s="12">
        <f>IF(AND(W350=1,G350=0),1,0)</f>
        <v>0</v>
      </c>
      <c r="Y350" s="12">
        <f t="shared" si="70"/>
        <v>0</v>
      </c>
    </row>
    <row r="351" spans="2:25" ht="12.5" customHeight="1">
      <c r="B351" s="6" t="s">
        <v>9</v>
      </c>
      <c r="C351" s="6"/>
      <c r="D351" s="5">
        <v>0</v>
      </c>
      <c r="E351" s="5">
        <v>0</v>
      </c>
      <c r="F351" s="2">
        <v>0</v>
      </c>
      <c r="G351" s="2">
        <v>0</v>
      </c>
      <c r="H351" s="2">
        <v>0</v>
      </c>
      <c r="I351" s="5">
        <v>0</v>
      </c>
      <c r="J351" s="11">
        <v>7</v>
      </c>
      <c r="K351" s="12">
        <f t="shared" si="60"/>
        <v>0</v>
      </c>
      <c r="L351" s="12">
        <f t="shared" si="60"/>
        <v>0</v>
      </c>
      <c r="M351" s="14">
        <f t="shared" si="61"/>
        <v>0</v>
      </c>
      <c r="N351" s="12">
        <f t="shared" si="71"/>
        <v>0</v>
      </c>
      <c r="O351" s="14">
        <f t="shared" si="62"/>
        <v>0</v>
      </c>
      <c r="P351" s="12">
        <f t="shared" si="71"/>
        <v>0</v>
      </c>
      <c r="Q351" s="12">
        <f t="shared" si="63"/>
        <v>1</v>
      </c>
      <c r="R351" s="12">
        <f t="shared" si="64"/>
        <v>0</v>
      </c>
      <c r="S351" s="12">
        <f t="shared" si="65"/>
        <v>0</v>
      </c>
      <c r="T351" s="12">
        <f t="shared" si="66"/>
        <v>0</v>
      </c>
      <c r="U351" s="12">
        <f t="shared" si="67"/>
        <v>0</v>
      </c>
      <c r="V351" s="64">
        <f t="shared" si="68"/>
        <v>0</v>
      </c>
      <c r="W351" s="12">
        <f t="shared" si="69"/>
        <v>0</v>
      </c>
      <c r="X351" s="12">
        <f>IF(AND(W351=1,G351=0),1,0)</f>
        <v>0</v>
      </c>
      <c r="Y351" s="12">
        <f t="shared" si="70"/>
        <v>0</v>
      </c>
    </row>
    <row r="352" spans="2:25" ht="12.5" customHeight="1">
      <c r="B352" s="6" t="s">
        <v>9</v>
      </c>
      <c r="C352" s="6"/>
      <c r="D352" s="5">
        <v>0</v>
      </c>
      <c r="E352" s="5">
        <v>0</v>
      </c>
      <c r="F352" s="2">
        <v>0</v>
      </c>
      <c r="G352" s="2">
        <v>0</v>
      </c>
      <c r="H352" s="2">
        <v>0</v>
      </c>
      <c r="I352" s="5">
        <v>0</v>
      </c>
      <c r="J352" s="11">
        <v>4</v>
      </c>
      <c r="K352" s="12">
        <f t="shared" si="60"/>
        <v>0</v>
      </c>
      <c r="L352" s="12">
        <f t="shared" si="60"/>
        <v>0</v>
      </c>
      <c r="M352" s="14">
        <f t="shared" si="61"/>
        <v>0</v>
      </c>
      <c r="N352" s="12">
        <f t="shared" si="71"/>
        <v>0</v>
      </c>
      <c r="O352" s="14">
        <f t="shared" si="62"/>
        <v>0</v>
      </c>
      <c r="P352" s="12">
        <f t="shared" si="71"/>
        <v>0</v>
      </c>
      <c r="Q352" s="12">
        <f t="shared" si="63"/>
        <v>1</v>
      </c>
      <c r="R352" s="12">
        <f t="shared" si="64"/>
        <v>0</v>
      </c>
      <c r="S352" s="12">
        <f t="shared" si="65"/>
        <v>0</v>
      </c>
      <c r="T352" s="12">
        <f t="shared" si="66"/>
        <v>0</v>
      </c>
      <c r="U352" s="12">
        <f t="shared" si="67"/>
        <v>0</v>
      </c>
      <c r="V352" s="64">
        <f t="shared" si="68"/>
        <v>0</v>
      </c>
      <c r="W352" s="12">
        <f t="shared" si="69"/>
        <v>0</v>
      </c>
      <c r="X352" s="12">
        <f>IF(AND(W352=1,G352=0),1,0)</f>
        <v>0</v>
      </c>
      <c r="Y352" s="12">
        <f t="shared" si="70"/>
        <v>0</v>
      </c>
    </row>
    <row r="353" spans="2:25" ht="12.5" customHeight="1">
      <c r="B353" s="6" t="s">
        <v>9</v>
      </c>
      <c r="C353" s="6"/>
      <c r="D353" s="5">
        <v>0</v>
      </c>
      <c r="E353" s="5">
        <v>0</v>
      </c>
      <c r="F353" s="2">
        <v>0</v>
      </c>
      <c r="G353" s="2">
        <v>0</v>
      </c>
      <c r="H353" s="2">
        <v>0</v>
      </c>
      <c r="I353" s="5">
        <v>0</v>
      </c>
      <c r="J353" s="11">
        <v>29</v>
      </c>
      <c r="K353" s="12">
        <f t="shared" si="60"/>
        <v>0</v>
      </c>
      <c r="L353" s="12">
        <f t="shared" si="60"/>
        <v>0</v>
      </c>
      <c r="M353" s="14">
        <f t="shared" si="61"/>
        <v>0</v>
      </c>
      <c r="N353" s="12">
        <f t="shared" si="71"/>
        <v>0</v>
      </c>
      <c r="O353" s="14">
        <f t="shared" si="62"/>
        <v>0</v>
      </c>
      <c r="P353" s="12">
        <f t="shared" si="71"/>
        <v>0</v>
      </c>
      <c r="Q353" s="12">
        <f t="shared" si="63"/>
        <v>1</v>
      </c>
      <c r="R353" s="12">
        <f t="shared" si="64"/>
        <v>0</v>
      </c>
      <c r="S353" s="12">
        <f t="shared" si="65"/>
        <v>0</v>
      </c>
      <c r="T353" s="12">
        <f t="shared" si="66"/>
        <v>0</v>
      </c>
      <c r="U353" s="12">
        <f t="shared" si="67"/>
        <v>0</v>
      </c>
      <c r="V353" s="64">
        <f t="shared" si="68"/>
        <v>0</v>
      </c>
      <c r="W353" s="12">
        <f t="shared" si="69"/>
        <v>0</v>
      </c>
      <c r="X353" s="12">
        <f>IF(AND(W353=1,G353=0),1,0)</f>
        <v>0</v>
      </c>
      <c r="Y353" s="12">
        <f t="shared" si="70"/>
        <v>0</v>
      </c>
    </row>
    <row r="354" spans="2:25" ht="12.5" customHeight="1">
      <c r="B354" s="6" t="s">
        <v>9</v>
      </c>
      <c r="C354" s="6"/>
      <c r="D354" s="5">
        <v>0</v>
      </c>
      <c r="E354" s="5">
        <v>0</v>
      </c>
      <c r="F354" s="2">
        <v>0</v>
      </c>
      <c r="G354" s="2">
        <v>0</v>
      </c>
      <c r="H354" s="2">
        <v>0</v>
      </c>
      <c r="I354" s="5">
        <v>0</v>
      </c>
      <c r="J354" s="11">
        <v>13</v>
      </c>
      <c r="K354" s="12">
        <f t="shared" si="60"/>
        <v>0</v>
      </c>
      <c r="L354" s="12">
        <f t="shared" si="60"/>
        <v>0</v>
      </c>
      <c r="M354" s="14">
        <f t="shared" si="61"/>
        <v>0</v>
      </c>
      <c r="N354" s="12">
        <f t="shared" si="71"/>
        <v>0</v>
      </c>
      <c r="O354" s="14">
        <f t="shared" si="62"/>
        <v>0</v>
      </c>
      <c r="P354" s="12">
        <f t="shared" si="71"/>
        <v>0</v>
      </c>
      <c r="Q354" s="12">
        <f t="shared" si="63"/>
        <v>1</v>
      </c>
      <c r="R354" s="12">
        <f t="shared" si="64"/>
        <v>0</v>
      </c>
      <c r="S354" s="12">
        <f t="shared" si="65"/>
        <v>0</v>
      </c>
      <c r="T354" s="12">
        <f t="shared" si="66"/>
        <v>0</v>
      </c>
      <c r="U354" s="12">
        <f t="shared" si="67"/>
        <v>0</v>
      </c>
      <c r="V354" s="64">
        <f t="shared" si="68"/>
        <v>0</v>
      </c>
      <c r="W354" s="12">
        <f t="shared" si="69"/>
        <v>0</v>
      </c>
      <c r="X354" s="12">
        <f>IF(AND(W354=1,G354=0),1,0)</f>
        <v>0</v>
      </c>
      <c r="Y354" s="12">
        <f t="shared" si="70"/>
        <v>0</v>
      </c>
    </row>
    <row r="355" spans="2:25" ht="12.5" customHeight="1">
      <c r="B355" s="6" t="s">
        <v>9</v>
      </c>
      <c r="C355" s="6"/>
      <c r="D355" s="5">
        <v>0</v>
      </c>
      <c r="E355" s="5">
        <v>0</v>
      </c>
      <c r="F355" s="2">
        <v>0</v>
      </c>
      <c r="G355" s="2">
        <v>0</v>
      </c>
      <c r="H355" s="2">
        <v>0</v>
      </c>
      <c r="I355" s="5">
        <v>0</v>
      </c>
      <c r="K355" s="12">
        <f t="shared" si="60"/>
        <v>0</v>
      </c>
      <c r="L355" s="12">
        <f t="shared" si="60"/>
        <v>0</v>
      </c>
      <c r="M355" s="14">
        <f t="shared" si="61"/>
        <v>0</v>
      </c>
      <c r="N355" s="12">
        <f t="shared" si="71"/>
        <v>0</v>
      </c>
      <c r="O355" s="14">
        <f t="shared" si="62"/>
        <v>0</v>
      </c>
      <c r="P355" s="12">
        <f t="shared" si="71"/>
        <v>0</v>
      </c>
      <c r="Q355" s="12">
        <f t="shared" si="63"/>
        <v>1</v>
      </c>
      <c r="R355" s="12">
        <f t="shared" si="64"/>
        <v>0</v>
      </c>
      <c r="S355" s="12">
        <f t="shared" si="65"/>
        <v>0</v>
      </c>
      <c r="T355" s="12">
        <f t="shared" si="66"/>
        <v>0</v>
      </c>
      <c r="U355" s="12">
        <f t="shared" si="67"/>
        <v>0</v>
      </c>
      <c r="V355" s="64">
        <f t="shared" si="68"/>
        <v>0</v>
      </c>
      <c r="W355" s="12">
        <f t="shared" si="69"/>
        <v>0</v>
      </c>
      <c r="X355" s="12">
        <f>IF(AND(W355=1,G355=0),1,0)</f>
        <v>0</v>
      </c>
      <c r="Y355" s="12">
        <f t="shared" si="70"/>
        <v>0</v>
      </c>
    </row>
    <row r="356" spans="2:25" ht="12.5" customHeight="1">
      <c r="B356" s="6" t="s">
        <v>9</v>
      </c>
      <c r="C356" s="6"/>
      <c r="D356" s="5">
        <v>0</v>
      </c>
      <c r="E356" s="5">
        <v>0</v>
      </c>
      <c r="F356" s="2">
        <v>0</v>
      </c>
      <c r="G356" s="2">
        <v>0</v>
      </c>
      <c r="H356" s="2">
        <v>0</v>
      </c>
      <c r="I356" s="5">
        <v>0</v>
      </c>
      <c r="K356" s="12">
        <f t="shared" si="60"/>
        <v>0</v>
      </c>
      <c r="L356" s="12">
        <f t="shared" si="60"/>
        <v>0</v>
      </c>
      <c r="M356" s="14">
        <f t="shared" si="61"/>
        <v>0</v>
      </c>
      <c r="N356" s="12">
        <f t="shared" si="71"/>
        <v>0</v>
      </c>
      <c r="O356" s="14">
        <f t="shared" si="62"/>
        <v>0</v>
      </c>
      <c r="P356" s="12">
        <f t="shared" si="71"/>
        <v>0</v>
      </c>
      <c r="Q356" s="12">
        <f t="shared" si="63"/>
        <v>1</v>
      </c>
      <c r="R356" s="12">
        <f t="shared" si="64"/>
        <v>0</v>
      </c>
      <c r="S356" s="12">
        <f t="shared" si="65"/>
        <v>0</v>
      </c>
      <c r="T356" s="12">
        <f t="shared" si="66"/>
        <v>0</v>
      </c>
      <c r="U356" s="12">
        <f t="shared" si="67"/>
        <v>0</v>
      </c>
      <c r="V356" s="64">
        <f t="shared" si="68"/>
        <v>0</v>
      </c>
      <c r="W356" s="12">
        <f t="shared" si="69"/>
        <v>0</v>
      </c>
      <c r="X356" s="12">
        <f>IF(AND(W356=1,G356=0),1,0)</f>
        <v>0</v>
      </c>
      <c r="Y356" s="12">
        <f t="shared" si="70"/>
        <v>0</v>
      </c>
    </row>
    <row r="357" spans="2:25" ht="12.5" customHeight="1">
      <c r="B357" s="6" t="s">
        <v>9</v>
      </c>
      <c r="C357" s="6"/>
      <c r="D357" s="5">
        <v>0</v>
      </c>
      <c r="E357" s="5">
        <v>0</v>
      </c>
      <c r="F357" s="2">
        <v>0</v>
      </c>
      <c r="G357" s="2">
        <v>0</v>
      </c>
      <c r="H357" s="2">
        <v>0</v>
      </c>
      <c r="I357" s="5">
        <v>0</v>
      </c>
      <c r="J357" s="11">
        <v>20</v>
      </c>
      <c r="K357" s="12">
        <f t="shared" si="60"/>
        <v>0</v>
      </c>
      <c r="L357" s="12">
        <f t="shared" si="60"/>
        <v>0</v>
      </c>
      <c r="M357" s="14">
        <f t="shared" si="61"/>
        <v>0</v>
      </c>
      <c r="N357" s="12">
        <f t="shared" si="71"/>
        <v>0</v>
      </c>
      <c r="O357" s="14">
        <f t="shared" si="62"/>
        <v>0</v>
      </c>
      <c r="P357" s="12">
        <f t="shared" si="71"/>
        <v>0</v>
      </c>
      <c r="Q357" s="12">
        <f t="shared" si="63"/>
        <v>1</v>
      </c>
      <c r="R357" s="12">
        <f t="shared" si="64"/>
        <v>0</v>
      </c>
      <c r="S357" s="12">
        <f t="shared" si="65"/>
        <v>0</v>
      </c>
      <c r="T357" s="12">
        <f t="shared" si="66"/>
        <v>0</v>
      </c>
      <c r="U357" s="12">
        <f t="shared" si="67"/>
        <v>0</v>
      </c>
      <c r="V357" s="64">
        <f t="shared" si="68"/>
        <v>0</v>
      </c>
      <c r="W357" s="12">
        <f t="shared" si="69"/>
        <v>0</v>
      </c>
      <c r="X357" s="12">
        <f>IF(AND(W357=1,G357=0),1,0)</f>
        <v>0</v>
      </c>
      <c r="Y357" s="12">
        <f t="shared" si="70"/>
        <v>0</v>
      </c>
    </row>
    <row r="358" spans="2:25" ht="12.5" customHeight="1">
      <c r="B358" s="6" t="s">
        <v>9</v>
      </c>
      <c r="C358" s="6"/>
      <c r="D358" s="5">
        <v>0</v>
      </c>
      <c r="E358" s="5">
        <v>0</v>
      </c>
      <c r="F358" s="2">
        <v>0</v>
      </c>
      <c r="G358" s="2">
        <v>0</v>
      </c>
      <c r="H358" s="2">
        <v>0</v>
      </c>
      <c r="I358" s="5">
        <v>0</v>
      </c>
      <c r="J358" s="11">
        <v>4</v>
      </c>
      <c r="K358" s="12">
        <f t="shared" si="60"/>
        <v>0</v>
      </c>
      <c r="L358" s="12">
        <f t="shared" si="60"/>
        <v>0</v>
      </c>
      <c r="M358" s="14">
        <f t="shared" si="61"/>
        <v>0</v>
      </c>
      <c r="N358" s="12">
        <f t="shared" si="71"/>
        <v>0</v>
      </c>
      <c r="O358" s="14">
        <f t="shared" si="62"/>
        <v>0</v>
      </c>
      <c r="P358" s="12">
        <f t="shared" si="71"/>
        <v>0</v>
      </c>
      <c r="Q358" s="12">
        <f t="shared" si="63"/>
        <v>1</v>
      </c>
      <c r="R358" s="12">
        <f t="shared" si="64"/>
        <v>0</v>
      </c>
      <c r="S358" s="12">
        <f t="shared" si="65"/>
        <v>0</v>
      </c>
      <c r="T358" s="12">
        <f t="shared" si="66"/>
        <v>0</v>
      </c>
      <c r="U358" s="12">
        <f t="shared" si="67"/>
        <v>0</v>
      </c>
      <c r="V358" s="64">
        <f t="shared" si="68"/>
        <v>0</v>
      </c>
      <c r="W358" s="12">
        <f t="shared" si="69"/>
        <v>0</v>
      </c>
      <c r="X358" s="12">
        <f>IF(AND(W358=1,G358=0),1,0)</f>
        <v>0</v>
      </c>
      <c r="Y358" s="12">
        <f t="shared" si="70"/>
        <v>0</v>
      </c>
    </row>
    <row r="359" spans="2:25" ht="12.5" customHeight="1">
      <c r="B359" s="6" t="s">
        <v>9</v>
      </c>
      <c r="C359" s="6"/>
      <c r="D359" s="5">
        <v>0</v>
      </c>
      <c r="E359" s="5">
        <v>0</v>
      </c>
      <c r="F359" s="2">
        <v>0</v>
      </c>
      <c r="G359" s="2">
        <v>0</v>
      </c>
      <c r="H359" s="2">
        <v>0</v>
      </c>
      <c r="I359" s="5">
        <v>0</v>
      </c>
      <c r="K359" s="12">
        <f t="shared" si="60"/>
        <v>0</v>
      </c>
      <c r="L359" s="12">
        <f t="shared" si="60"/>
        <v>0</v>
      </c>
      <c r="M359" s="14">
        <f t="shared" si="61"/>
        <v>0</v>
      </c>
      <c r="N359" s="12">
        <f t="shared" si="71"/>
        <v>0</v>
      </c>
      <c r="O359" s="14">
        <f t="shared" si="62"/>
        <v>0</v>
      </c>
      <c r="P359" s="12">
        <f t="shared" si="71"/>
        <v>0</v>
      </c>
      <c r="Q359" s="12">
        <f t="shared" si="63"/>
        <v>1</v>
      </c>
      <c r="R359" s="12">
        <f t="shared" si="64"/>
        <v>0</v>
      </c>
      <c r="S359" s="12">
        <f t="shared" si="65"/>
        <v>0</v>
      </c>
      <c r="T359" s="12">
        <f t="shared" si="66"/>
        <v>0</v>
      </c>
      <c r="U359" s="12">
        <f t="shared" si="67"/>
        <v>0</v>
      </c>
      <c r="V359" s="64">
        <f t="shared" si="68"/>
        <v>0</v>
      </c>
      <c r="W359" s="12">
        <f t="shared" si="69"/>
        <v>0</v>
      </c>
      <c r="X359" s="12">
        <f>IF(AND(W359=1,G359=0),1,0)</f>
        <v>0</v>
      </c>
      <c r="Y359" s="12">
        <f t="shared" si="70"/>
        <v>0</v>
      </c>
    </row>
    <row r="360" spans="2:25" ht="12.5" customHeight="1">
      <c r="B360" s="6" t="s">
        <v>9</v>
      </c>
      <c r="C360" s="6"/>
      <c r="D360" s="5">
        <v>0</v>
      </c>
      <c r="E360" s="5">
        <v>0</v>
      </c>
      <c r="F360" s="2">
        <v>0</v>
      </c>
      <c r="G360" s="2">
        <v>0</v>
      </c>
      <c r="H360" s="2">
        <v>0</v>
      </c>
      <c r="I360" s="5">
        <v>0</v>
      </c>
      <c r="J360" s="11">
        <v>11</v>
      </c>
      <c r="K360" s="12">
        <f t="shared" si="60"/>
        <v>0</v>
      </c>
      <c r="L360" s="12">
        <f t="shared" si="60"/>
        <v>0</v>
      </c>
      <c r="M360" s="14">
        <f t="shared" si="61"/>
        <v>0</v>
      </c>
      <c r="N360" s="12">
        <f t="shared" si="71"/>
        <v>0</v>
      </c>
      <c r="O360" s="14">
        <f t="shared" si="62"/>
        <v>0</v>
      </c>
      <c r="P360" s="12">
        <f t="shared" si="71"/>
        <v>0</v>
      </c>
      <c r="Q360" s="12">
        <f t="shared" si="63"/>
        <v>1</v>
      </c>
      <c r="R360" s="12">
        <f t="shared" si="64"/>
        <v>0</v>
      </c>
      <c r="S360" s="12">
        <f t="shared" si="65"/>
        <v>0</v>
      </c>
      <c r="T360" s="12">
        <f t="shared" si="66"/>
        <v>0</v>
      </c>
      <c r="U360" s="12">
        <f t="shared" si="67"/>
        <v>0</v>
      </c>
      <c r="V360" s="64">
        <f t="shared" si="68"/>
        <v>0</v>
      </c>
      <c r="W360" s="12">
        <f t="shared" si="69"/>
        <v>0</v>
      </c>
      <c r="X360" s="12">
        <f>IF(AND(W360=1,G360=0),1,0)</f>
        <v>0</v>
      </c>
      <c r="Y360" s="12">
        <f t="shared" si="70"/>
        <v>0</v>
      </c>
    </row>
    <row r="361" spans="2:25" ht="12.5" customHeight="1">
      <c r="B361" s="6" t="s">
        <v>9</v>
      </c>
      <c r="C361" s="6"/>
      <c r="D361" s="5">
        <v>0</v>
      </c>
      <c r="E361" s="5">
        <v>0</v>
      </c>
      <c r="F361" s="2">
        <v>0</v>
      </c>
      <c r="G361" s="2">
        <v>0</v>
      </c>
      <c r="H361" s="2">
        <v>0</v>
      </c>
      <c r="I361" s="5">
        <v>0</v>
      </c>
      <c r="J361" s="11">
        <v>5</v>
      </c>
      <c r="K361" s="12">
        <f t="shared" si="60"/>
        <v>0</v>
      </c>
      <c r="L361" s="12">
        <f t="shared" si="60"/>
        <v>0</v>
      </c>
      <c r="M361" s="14">
        <f t="shared" si="61"/>
        <v>0</v>
      </c>
      <c r="N361" s="12">
        <f t="shared" si="71"/>
        <v>0</v>
      </c>
      <c r="O361" s="14">
        <f t="shared" si="62"/>
        <v>0</v>
      </c>
      <c r="P361" s="12">
        <f t="shared" si="71"/>
        <v>0</v>
      </c>
      <c r="Q361" s="12">
        <f t="shared" si="63"/>
        <v>1</v>
      </c>
      <c r="R361" s="12">
        <f t="shared" si="64"/>
        <v>0</v>
      </c>
      <c r="S361" s="12">
        <f t="shared" si="65"/>
        <v>0</v>
      </c>
      <c r="T361" s="12">
        <f t="shared" si="66"/>
        <v>0</v>
      </c>
      <c r="U361" s="12">
        <f t="shared" si="67"/>
        <v>0</v>
      </c>
      <c r="V361" s="64">
        <f t="shared" si="68"/>
        <v>0</v>
      </c>
      <c r="W361" s="12">
        <f t="shared" si="69"/>
        <v>0</v>
      </c>
      <c r="X361" s="12">
        <f>IF(AND(W361=1,G361=0),1,0)</f>
        <v>0</v>
      </c>
      <c r="Y361" s="12">
        <f t="shared" si="70"/>
        <v>0</v>
      </c>
    </row>
    <row r="362" spans="2:25" ht="12.5" customHeight="1">
      <c r="B362" s="6" t="s">
        <v>9</v>
      </c>
      <c r="C362" s="6"/>
      <c r="D362" s="5">
        <v>0</v>
      </c>
      <c r="E362" s="5">
        <v>0</v>
      </c>
      <c r="F362" s="2">
        <v>0</v>
      </c>
      <c r="G362" s="2">
        <v>0</v>
      </c>
      <c r="H362" s="2">
        <v>0</v>
      </c>
      <c r="I362" s="5">
        <v>0</v>
      </c>
      <c r="J362" s="11">
        <v>15</v>
      </c>
      <c r="K362" s="12">
        <f t="shared" si="60"/>
        <v>0</v>
      </c>
      <c r="L362" s="12">
        <f t="shared" si="60"/>
        <v>0</v>
      </c>
      <c r="M362" s="14">
        <f t="shared" si="61"/>
        <v>0</v>
      </c>
      <c r="N362" s="12">
        <f t="shared" si="71"/>
        <v>0</v>
      </c>
      <c r="O362" s="14">
        <f t="shared" si="62"/>
        <v>0</v>
      </c>
      <c r="P362" s="12">
        <f t="shared" si="71"/>
        <v>0</v>
      </c>
      <c r="Q362" s="12">
        <f t="shared" si="63"/>
        <v>1</v>
      </c>
      <c r="R362" s="12">
        <f t="shared" si="64"/>
        <v>0</v>
      </c>
      <c r="S362" s="12">
        <f t="shared" si="65"/>
        <v>0</v>
      </c>
      <c r="T362" s="12">
        <f t="shared" si="66"/>
        <v>0</v>
      </c>
      <c r="U362" s="12">
        <f t="shared" si="67"/>
        <v>0</v>
      </c>
      <c r="V362" s="64">
        <f t="shared" si="68"/>
        <v>0</v>
      </c>
      <c r="W362" s="12">
        <f t="shared" si="69"/>
        <v>0</v>
      </c>
      <c r="X362" s="12">
        <f>IF(AND(W362=1,G362=0),1,0)</f>
        <v>0</v>
      </c>
      <c r="Y362" s="12">
        <f t="shared" si="70"/>
        <v>0</v>
      </c>
    </row>
    <row r="363" spans="2:25" ht="12.5" customHeight="1">
      <c r="B363" s="6" t="s">
        <v>9</v>
      </c>
      <c r="C363" s="6"/>
      <c r="D363" s="5">
        <v>0</v>
      </c>
      <c r="E363" s="5">
        <v>0</v>
      </c>
      <c r="F363" s="2">
        <v>0</v>
      </c>
      <c r="G363" s="2">
        <v>0</v>
      </c>
      <c r="H363" s="2">
        <v>0</v>
      </c>
      <c r="I363" s="5">
        <v>0</v>
      </c>
      <c r="J363" s="11">
        <v>18</v>
      </c>
      <c r="K363" s="12">
        <f t="shared" si="60"/>
        <v>0</v>
      </c>
      <c r="L363" s="12">
        <f t="shared" si="60"/>
        <v>0</v>
      </c>
      <c r="M363" s="14">
        <f t="shared" si="61"/>
        <v>0</v>
      </c>
      <c r="N363" s="12">
        <f t="shared" si="71"/>
        <v>0</v>
      </c>
      <c r="O363" s="14">
        <f t="shared" si="62"/>
        <v>0</v>
      </c>
      <c r="P363" s="12">
        <f t="shared" si="71"/>
        <v>0</v>
      </c>
      <c r="Q363" s="12">
        <f t="shared" si="63"/>
        <v>1</v>
      </c>
      <c r="R363" s="12">
        <f t="shared" si="64"/>
        <v>0</v>
      </c>
      <c r="S363" s="12">
        <f t="shared" si="65"/>
        <v>0</v>
      </c>
      <c r="T363" s="12">
        <f t="shared" si="66"/>
        <v>0</v>
      </c>
      <c r="U363" s="12">
        <f t="shared" si="67"/>
        <v>0</v>
      </c>
      <c r="V363" s="64">
        <f t="shared" si="68"/>
        <v>0</v>
      </c>
      <c r="W363" s="12">
        <f t="shared" si="69"/>
        <v>0</v>
      </c>
      <c r="X363" s="12">
        <f>IF(AND(W363=1,G363=0),1,0)</f>
        <v>0</v>
      </c>
      <c r="Y363" s="12">
        <f t="shared" si="70"/>
        <v>0</v>
      </c>
    </row>
    <row r="364" spans="2:25" ht="12.5" customHeight="1">
      <c r="B364" s="6" t="s">
        <v>9</v>
      </c>
      <c r="C364" s="6"/>
      <c r="D364" s="5">
        <v>0</v>
      </c>
      <c r="E364" s="5">
        <v>0</v>
      </c>
      <c r="F364" s="2">
        <v>0</v>
      </c>
      <c r="G364" s="2">
        <v>0</v>
      </c>
      <c r="H364" s="2">
        <v>0</v>
      </c>
      <c r="I364" s="5">
        <v>0</v>
      </c>
      <c r="J364" s="11">
        <v>18</v>
      </c>
      <c r="K364" s="12">
        <f t="shared" si="60"/>
        <v>0</v>
      </c>
      <c r="L364" s="12">
        <f t="shared" si="60"/>
        <v>0</v>
      </c>
      <c r="M364" s="14">
        <f t="shared" si="61"/>
        <v>0</v>
      </c>
      <c r="N364" s="12">
        <f t="shared" si="71"/>
        <v>0</v>
      </c>
      <c r="O364" s="14">
        <f t="shared" si="62"/>
        <v>0</v>
      </c>
      <c r="P364" s="12">
        <f t="shared" si="71"/>
        <v>0</v>
      </c>
      <c r="Q364" s="12">
        <f t="shared" si="63"/>
        <v>1</v>
      </c>
      <c r="R364" s="12">
        <f t="shared" si="64"/>
        <v>0</v>
      </c>
      <c r="S364" s="12">
        <f t="shared" si="65"/>
        <v>0</v>
      </c>
      <c r="T364" s="12">
        <f t="shared" si="66"/>
        <v>0</v>
      </c>
      <c r="U364" s="12">
        <f t="shared" si="67"/>
        <v>0</v>
      </c>
      <c r="V364" s="64">
        <f t="shared" si="68"/>
        <v>0</v>
      </c>
      <c r="W364" s="12">
        <f t="shared" si="69"/>
        <v>0</v>
      </c>
      <c r="X364" s="12">
        <f>IF(AND(W364=1,G364=0),1,0)</f>
        <v>0</v>
      </c>
      <c r="Y364" s="12">
        <f t="shared" si="70"/>
        <v>0</v>
      </c>
    </row>
    <row r="365" spans="2:25" ht="12.5" customHeight="1">
      <c r="B365" s="6" t="s">
        <v>9</v>
      </c>
      <c r="C365" s="6"/>
      <c r="D365" s="5">
        <v>0</v>
      </c>
      <c r="E365" s="5">
        <v>0</v>
      </c>
      <c r="F365" s="2">
        <v>0</v>
      </c>
      <c r="G365" s="2">
        <v>0</v>
      </c>
      <c r="H365" s="2">
        <v>0</v>
      </c>
      <c r="I365" s="5">
        <v>0</v>
      </c>
      <c r="J365" s="11">
        <v>10</v>
      </c>
      <c r="K365" s="12">
        <f t="shared" si="60"/>
        <v>0</v>
      </c>
      <c r="L365" s="12">
        <f t="shared" si="60"/>
        <v>0</v>
      </c>
      <c r="M365" s="14">
        <f t="shared" si="61"/>
        <v>0</v>
      </c>
      <c r="N365" s="12">
        <f t="shared" si="71"/>
        <v>0</v>
      </c>
      <c r="O365" s="14">
        <f t="shared" si="62"/>
        <v>0</v>
      </c>
      <c r="P365" s="12">
        <f t="shared" si="71"/>
        <v>0</v>
      </c>
      <c r="Q365" s="12">
        <f t="shared" si="63"/>
        <v>1</v>
      </c>
      <c r="R365" s="12">
        <f t="shared" si="64"/>
        <v>0</v>
      </c>
      <c r="S365" s="12">
        <f t="shared" si="65"/>
        <v>0</v>
      </c>
      <c r="T365" s="12">
        <f t="shared" si="66"/>
        <v>0</v>
      </c>
      <c r="U365" s="12">
        <f t="shared" si="67"/>
        <v>0</v>
      </c>
      <c r="V365" s="64">
        <f t="shared" si="68"/>
        <v>0</v>
      </c>
      <c r="W365" s="12">
        <f t="shared" si="69"/>
        <v>0</v>
      </c>
      <c r="X365" s="12">
        <f>IF(AND(W365=1,G365=0),1,0)</f>
        <v>0</v>
      </c>
      <c r="Y365" s="12">
        <f t="shared" si="70"/>
        <v>0</v>
      </c>
    </row>
    <row r="366" spans="2:25" ht="12.5" customHeight="1">
      <c r="B366" s="6" t="s">
        <v>9</v>
      </c>
      <c r="C366" s="6"/>
      <c r="D366" s="5">
        <v>0</v>
      </c>
      <c r="E366" s="5">
        <v>0</v>
      </c>
      <c r="F366" s="2">
        <v>0</v>
      </c>
      <c r="G366" s="2">
        <v>0</v>
      </c>
      <c r="H366" s="2">
        <v>0</v>
      </c>
      <c r="I366" s="5">
        <v>0</v>
      </c>
      <c r="J366" s="11">
        <v>15</v>
      </c>
      <c r="K366" s="12">
        <f t="shared" si="60"/>
        <v>0</v>
      </c>
      <c r="L366" s="12">
        <f t="shared" si="60"/>
        <v>0</v>
      </c>
      <c r="M366" s="14">
        <f t="shared" si="61"/>
        <v>0</v>
      </c>
      <c r="N366" s="12">
        <f t="shared" si="71"/>
        <v>0</v>
      </c>
      <c r="O366" s="14">
        <f t="shared" si="62"/>
        <v>0</v>
      </c>
      <c r="P366" s="12">
        <f t="shared" si="71"/>
        <v>0</v>
      </c>
      <c r="Q366" s="12">
        <f t="shared" si="63"/>
        <v>1</v>
      </c>
      <c r="R366" s="12">
        <f t="shared" si="64"/>
        <v>0</v>
      </c>
      <c r="S366" s="12">
        <f t="shared" si="65"/>
        <v>0</v>
      </c>
      <c r="T366" s="12">
        <f t="shared" si="66"/>
        <v>0</v>
      </c>
      <c r="U366" s="12">
        <f t="shared" si="67"/>
        <v>0</v>
      </c>
      <c r="V366" s="64">
        <f t="shared" si="68"/>
        <v>0</v>
      </c>
      <c r="W366" s="12">
        <f t="shared" si="69"/>
        <v>0</v>
      </c>
      <c r="X366" s="12">
        <f>IF(AND(W366=1,G366=0),1,0)</f>
        <v>0</v>
      </c>
      <c r="Y366" s="12">
        <f t="shared" si="70"/>
        <v>0</v>
      </c>
    </row>
    <row r="367" spans="2:25" ht="12.5" customHeight="1">
      <c r="B367" s="6" t="s">
        <v>9</v>
      </c>
      <c r="C367" s="6"/>
      <c r="D367" s="5">
        <v>0</v>
      </c>
      <c r="E367" s="5">
        <v>0</v>
      </c>
      <c r="F367" s="2">
        <v>0</v>
      </c>
      <c r="G367" s="2">
        <v>0</v>
      </c>
      <c r="H367" s="2">
        <v>0</v>
      </c>
      <c r="I367" s="5">
        <v>0</v>
      </c>
      <c r="J367" s="11">
        <v>15</v>
      </c>
      <c r="K367" s="12">
        <f t="shared" si="60"/>
        <v>0</v>
      </c>
      <c r="L367" s="12">
        <f t="shared" si="60"/>
        <v>0</v>
      </c>
      <c r="M367" s="14">
        <f t="shared" si="61"/>
        <v>0</v>
      </c>
      <c r="N367" s="12">
        <f t="shared" si="71"/>
        <v>0</v>
      </c>
      <c r="O367" s="14">
        <f t="shared" si="62"/>
        <v>0</v>
      </c>
      <c r="P367" s="12">
        <f t="shared" si="71"/>
        <v>0</v>
      </c>
      <c r="Q367" s="12">
        <f t="shared" si="63"/>
        <v>1</v>
      </c>
      <c r="R367" s="12">
        <f t="shared" si="64"/>
        <v>0</v>
      </c>
      <c r="S367" s="12">
        <f t="shared" si="65"/>
        <v>0</v>
      </c>
      <c r="T367" s="12">
        <f t="shared" si="66"/>
        <v>0</v>
      </c>
      <c r="U367" s="12">
        <f t="shared" si="67"/>
        <v>0</v>
      </c>
      <c r="V367" s="64">
        <f t="shared" si="68"/>
        <v>0</v>
      </c>
      <c r="W367" s="12">
        <f t="shared" si="69"/>
        <v>0</v>
      </c>
      <c r="X367" s="12">
        <f>IF(AND(W367=1,G367=0),1,0)</f>
        <v>0</v>
      </c>
      <c r="Y367" s="12">
        <f t="shared" si="70"/>
        <v>0</v>
      </c>
    </row>
    <row r="368" spans="2:25" ht="12.5" customHeight="1">
      <c r="B368" s="6" t="s">
        <v>9</v>
      </c>
      <c r="C368" s="6"/>
      <c r="D368" s="5">
        <v>0</v>
      </c>
      <c r="E368" s="5">
        <v>0</v>
      </c>
      <c r="F368" s="2">
        <v>0</v>
      </c>
      <c r="G368" s="2">
        <v>0</v>
      </c>
      <c r="H368" s="2">
        <v>0</v>
      </c>
      <c r="I368" s="5">
        <v>0</v>
      </c>
      <c r="J368" s="11">
        <v>25</v>
      </c>
      <c r="K368" s="12">
        <f t="shared" si="60"/>
        <v>0</v>
      </c>
      <c r="L368" s="12">
        <f t="shared" si="60"/>
        <v>0</v>
      </c>
      <c r="M368" s="14">
        <f t="shared" si="61"/>
        <v>0</v>
      </c>
      <c r="N368" s="12">
        <f t="shared" si="71"/>
        <v>0</v>
      </c>
      <c r="O368" s="14">
        <f t="shared" si="62"/>
        <v>0</v>
      </c>
      <c r="P368" s="12">
        <f t="shared" si="71"/>
        <v>0</v>
      </c>
      <c r="Q368" s="12">
        <f t="shared" si="63"/>
        <v>1</v>
      </c>
      <c r="R368" s="12">
        <f t="shared" si="64"/>
        <v>0</v>
      </c>
      <c r="S368" s="12">
        <f t="shared" si="65"/>
        <v>0</v>
      </c>
      <c r="T368" s="12">
        <f t="shared" si="66"/>
        <v>0</v>
      </c>
      <c r="U368" s="12">
        <f t="shared" si="67"/>
        <v>0</v>
      </c>
      <c r="V368" s="64">
        <f t="shared" si="68"/>
        <v>0</v>
      </c>
      <c r="W368" s="12">
        <f t="shared" si="69"/>
        <v>0</v>
      </c>
      <c r="X368" s="12">
        <f>IF(AND(W368=1,G368=0),1,0)</f>
        <v>0</v>
      </c>
      <c r="Y368" s="12">
        <f t="shared" si="70"/>
        <v>0</v>
      </c>
    </row>
    <row r="369" spans="2:25" ht="12.5" customHeight="1">
      <c r="B369" s="6" t="s">
        <v>9</v>
      </c>
      <c r="C369" s="6"/>
      <c r="D369" s="5">
        <v>0</v>
      </c>
      <c r="E369" s="5">
        <v>0</v>
      </c>
      <c r="F369" s="2">
        <v>0</v>
      </c>
      <c r="G369" s="2">
        <v>0</v>
      </c>
      <c r="H369" s="2">
        <v>0</v>
      </c>
      <c r="I369" s="5">
        <v>0</v>
      </c>
      <c r="K369" s="12">
        <f t="shared" si="60"/>
        <v>0</v>
      </c>
      <c r="L369" s="12">
        <f t="shared" si="60"/>
        <v>0</v>
      </c>
      <c r="M369" s="14">
        <f t="shared" si="61"/>
        <v>0</v>
      </c>
      <c r="N369" s="12">
        <f t="shared" si="71"/>
        <v>0</v>
      </c>
      <c r="O369" s="14">
        <f t="shared" si="62"/>
        <v>0</v>
      </c>
      <c r="P369" s="12">
        <f t="shared" si="71"/>
        <v>0</v>
      </c>
      <c r="Q369" s="12">
        <f t="shared" si="63"/>
        <v>1</v>
      </c>
      <c r="R369" s="12">
        <f t="shared" si="64"/>
        <v>0</v>
      </c>
      <c r="S369" s="12">
        <f t="shared" si="65"/>
        <v>0</v>
      </c>
      <c r="T369" s="12">
        <f t="shared" si="66"/>
        <v>0</v>
      </c>
      <c r="U369" s="12">
        <f t="shared" si="67"/>
        <v>0</v>
      </c>
      <c r="V369" s="64">
        <f t="shared" si="68"/>
        <v>0</v>
      </c>
      <c r="W369" s="12">
        <f t="shared" si="69"/>
        <v>0</v>
      </c>
      <c r="X369" s="12">
        <f>IF(AND(W369=1,G369=0),1,0)</f>
        <v>0</v>
      </c>
      <c r="Y369" s="12">
        <f t="shared" si="70"/>
        <v>0</v>
      </c>
    </row>
    <row r="370" spans="2:25" ht="12.5" customHeight="1">
      <c r="B370" s="6" t="s">
        <v>9</v>
      </c>
      <c r="C370" s="6"/>
      <c r="D370" s="5">
        <v>0</v>
      </c>
      <c r="E370" s="5">
        <v>0</v>
      </c>
      <c r="F370" s="2">
        <v>0</v>
      </c>
      <c r="G370" s="2">
        <v>0</v>
      </c>
      <c r="H370" s="2">
        <v>0</v>
      </c>
      <c r="I370" s="5">
        <v>0</v>
      </c>
      <c r="J370" s="11">
        <v>23</v>
      </c>
      <c r="K370" s="12">
        <f t="shared" si="60"/>
        <v>0</v>
      </c>
      <c r="L370" s="12">
        <f t="shared" si="60"/>
        <v>0</v>
      </c>
      <c r="M370" s="14">
        <f t="shared" si="61"/>
        <v>0</v>
      </c>
      <c r="N370" s="12">
        <f t="shared" si="71"/>
        <v>0</v>
      </c>
      <c r="O370" s="14">
        <f t="shared" si="62"/>
        <v>0</v>
      </c>
      <c r="P370" s="12">
        <f t="shared" si="71"/>
        <v>0</v>
      </c>
      <c r="Q370" s="12">
        <f t="shared" si="63"/>
        <v>1</v>
      </c>
      <c r="R370" s="12">
        <f t="shared" si="64"/>
        <v>0</v>
      </c>
      <c r="S370" s="12">
        <f t="shared" si="65"/>
        <v>0</v>
      </c>
      <c r="T370" s="12">
        <f t="shared" si="66"/>
        <v>0</v>
      </c>
      <c r="U370" s="12">
        <f t="shared" si="67"/>
        <v>0</v>
      </c>
      <c r="V370" s="64">
        <f t="shared" si="68"/>
        <v>0</v>
      </c>
      <c r="W370" s="12">
        <f t="shared" si="69"/>
        <v>0</v>
      </c>
      <c r="X370" s="12">
        <f>IF(AND(W370=1,G370=0),1,0)</f>
        <v>0</v>
      </c>
      <c r="Y370" s="12">
        <f t="shared" si="70"/>
        <v>0</v>
      </c>
    </row>
    <row r="371" spans="2:25" ht="12.5" customHeight="1">
      <c r="B371" s="6" t="s">
        <v>9</v>
      </c>
      <c r="C371" s="6"/>
      <c r="D371" s="5">
        <v>0</v>
      </c>
      <c r="E371" s="5">
        <v>0</v>
      </c>
      <c r="F371" s="2">
        <v>0</v>
      </c>
      <c r="G371" s="2">
        <v>0</v>
      </c>
      <c r="H371" s="2">
        <v>0</v>
      </c>
      <c r="I371" s="5">
        <v>0</v>
      </c>
      <c r="K371" s="12">
        <f t="shared" si="60"/>
        <v>0</v>
      </c>
      <c r="L371" s="12">
        <f t="shared" si="60"/>
        <v>0</v>
      </c>
      <c r="M371" s="14">
        <f t="shared" si="61"/>
        <v>0</v>
      </c>
      <c r="N371" s="12">
        <f t="shared" si="71"/>
        <v>0</v>
      </c>
      <c r="O371" s="14">
        <f t="shared" si="62"/>
        <v>0</v>
      </c>
      <c r="P371" s="12">
        <f t="shared" si="71"/>
        <v>0</v>
      </c>
      <c r="Q371" s="12">
        <f t="shared" si="63"/>
        <v>1</v>
      </c>
      <c r="R371" s="12">
        <f t="shared" si="64"/>
        <v>0</v>
      </c>
      <c r="S371" s="12">
        <f t="shared" si="65"/>
        <v>0</v>
      </c>
      <c r="T371" s="12">
        <f t="shared" si="66"/>
        <v>0</v>
      </c>
      <c r="U371" s="12">
        <f t="shared" si="67"/>
        <v>0</v>
      </c>
      <c r="V371" s="64">
        <f t="shared" si="68"/>
        <v>0</v>
      </c>
      <c r="W371" s="12">
        <f t="shared" si="69"/>
        <v>0</v>
      </c>
      <c r="X371" s="12">
        <f>IF(AND(W371=1,G371=0),1,0)</f>
        <v>0</v>
      </c>
      <c r="Y371" s="12">
        <f t="shared" si="70"/>
        <v>0</v>
      </c>
    </row>
    <row r="372" spans="2:25" ht="12.5" customHeight="1">
      <c r="B372" s="6" t="s">
        <v>9</v>
      </c>
      <c r="C372" s="6"/>
      <c r="D372" s="5">
        <v>0</v>
      </c>
      <c r="E372" s="5">
        <v>0</v>
      </c>
      <c r="F372" s="2">
        <v>0</v>
      </c>
      <c r="G372" s="2">
        <v>0</v>
      </c>
      <c r="H372" s="2">
        <v>0</v>
      </c>
      <c r="I372" s="5">
        <v>0</v>
      </c>
      <c r="K372" s="12">
        <f t="shared" si="60"/>
        <v>0</v>
      </c>
      <c r="L372" s="12">
        <f t="shared" si="60"/>
        <v>0</v>
      </c>
      <c r="M372" s="14">
        <f t="shared" si="61"/>
        <v>0</v>
      </c>
      <c r="N372" s="12">
        <f t="shared" si="71"/>
        <v>0</v>
      </c>
      <c r="O372" s="14">
        <f t="shared" si="62"/>
        <v>0</v>
      </c>
      <c r="P372" s="12">
        <f t="shared" si="71"/>
        <v>0</v>
      </c>
      <c r="Q372" s="12">
        <f t="shared" si="63"/>
        <v>1</v>
      </c>
      <c r="R372" s="12">
        <f t="shared" si="64"/>
        <v>0</v>
      </c>
      <c r="S372" s="12">
        <f t="shared" si="65"/>
        <v>0</v>
      </c>
      <c r="T372" s="12">
        <f t="shared" si="66"/>
        <v>0</v>
      </c>
      <c r="U372" s="12">
        <f t="shared" si="67"/>
        <v>0</v>
      </c>
      <c r="V372" s="64">
        <f t="shared" si="68"/>
        <v>0</v>
      </c>
      <c r="W372" s="12">
        <f t="shared" si="69"/>
        <v>0</v>
      </c>
      <c r="X372" s="12">
        <f>IF(AND(W372=1,G372=0),1,0)</f>
        <v>0</v>
      </c>
      <c r="Y372" s="12">
        <f t="shared" si="70"/>
        <v>0</v>
      </c>
    </row>
    <row r="373" spans="2:25" ht="12.5" customHeight="1">
      <c r="B373" s="6" t="s">
        <v>9</v>
      </c>
      <c r="C373" s="6"/>
      <c r="D373" s="5">
        <v>0</v>
      </c>
      <c r="E373" s="5">
        <v>0</v>
      </c>
      <c r="F373" s="2">
        <v>0</v>
      </c>
      <c r="G373" s="2">
        <v>0</v>
      </c>
      <c r="H373" s="2">
        <v>0</v>
      </c>
      <c r="I373" s="5">
        <v>0</v>
      </c>
      <c r="J373" s="11">
        <v>24</v>
      </c>
      <c r="K373" s="12">
        <f t="shared" si="60"/>
        <v>0</v>
      </c>
      <c r="L373" s="12">
        <f t="shared" si="60"/>
        <v>0</v>
      </c>
      <c r="M373" s="14">
        <f t="shared" si="61"/>
        <v>0</v>
      </c>
      <c r="N373" s="12">
        <f t="shared" si="71"/>
        <v>0</v>
      </c>
      <c r="O373" s="14">
        <f t="shared" si="62"/>
        <v>0</v>
      </c>
      <c r="P373" s="12">
        <f t="shared" si="71"/>
        <v>0</v>
      </c>
      <c r="Q373" s="12">
        <f t="shared" si="63"/>
        <v>1</v>
      </c>
      <c r="R373" s="12">
        <f t="shared" si="64"/>
        <v>0</v>
      </c>
      <c r="S373" s="12">
        <f t="shared" si="65"/>
        <v>0</v>
      </c>
      <c r="T373" s="12">
        <f t="shared" si="66"/>
        <v>0</v>
      </c>
      <c r="U373" s="12">
        <f t="shared" si="67"/>
        <v>0</v>
      </c>
      <c r="V373" s="64">
        <f t="shared" si="68"/>
        <v>0</v>
      </c>
      <c r="W373" s="12">
        <f t="shared" si="69"/>
        <v>0</v>
      </c>
      <c r="X373" s="12">
        <f>IF(AND(W373=1,G373=0),1,0)</f>
        <v>0</v>
      </c>
      <c r="Y373" s="12">
        <f t="shared" si="70"/>
        <v>0</v>
      </c>
    </row>
    <row r="374" spans="2:25" ht="12.5" customHeight="1">
      <c r="B374" s="6" t="s">
        <v>9</v>
      </c>
      <c r="C374" s="6"/>
      <c r="D374" s="5">
        <v>0</v>
      </c>
      <c r="E374" s="5">
        <v>0</v>
      </c>
      <c r="F374" s="2">
        <v>0</v>
      </c>
      <c r="G374" s="2">
        <v>0</v>
      </c>
      <c r="H374" s="2">
        <v>0</v>
      </c>
      <c r="I374" s="5">
        <v>0</v>
      </c>
      <c r="J374" s="11">
        <v>6</v>
      </c>
      <c r="K374" s="12">
        <f t="shared" si="60"/>
        <v>0</v>
      </c>
      <c r="L374" s="12">
        <f t="shared" si="60"/>
        <v>0</v>
      </c>
      <c r="M374" s="14">
        <f t="shared" si="61"/>
        <v>0</v>
      </c>
      <c r="N374" s="12">
        <f t="shared" si="71"/>
        <v>0</v>
      </c>
      <c r="O374" s="14">
        <f t="shared" si="62"/>
        <v>0</v>
      </c>
      <c r="P374" s="12">
        <f t="shared" si="71"/>
        <v>0</v>
      </c>
      <c r="Q374" s="12">
        <f t="shared" si="63"/>
        <v>1</v>
      </c>
      <c r="R374" s="12">
        <f t="shared" si="64"/>
        <v>0</v>
      </c>
      <c r="S374" s="12">
        <f t="shared" si="65"/>
        <v>0</v>
      </c>
      <c r="T374" s="12">
        <f t="shared" si="66"/>
        <v>0</v>
      </c>
      <c r="U374" s="12">
        <f t="shared" si="67"/>
        <v>0</v>
      </c>
      <c r="V374" s="64">
        <f t="shared" si="68"/>
        <v>0</v>
      </c>
      <c r="W374" s="12">
        <f t="shared" si="69"/>
        <v>0</v>
      </c>
      <c r="X374" s="12">
        <f>IF(AND(W374=1,G374=0),1,0)</f>
        <v>0</v>
      </c>
      <c r="Y374" s="12">
        <f t="shared" si="70"/>
        <v>0</v>
      </c>
    </row>
    <row r="375" spans="2:25" ht="12.5" customHeight="1">
      <c r="B375" s="6" t="s">
        <v>9</v>
      </c>
      <c r="C375" s="6"/>
      <c r="D375" s="5">
        <v>0</v>
      </c>
      <c r="E375" s="5">
        <v>0</v>
      </c>
      <c r="F375" s="2">
        <v>0</v>
      </c>
      <c r="G375" s="2">
        <v>0</v>
      </c>
      <c r="H375" s="2">
        <v>0</v>
      </c>
      <c r="I375" s="5">
        <v>0</v>
      </c>
      <c r="J375" s="11">
        <v>37</v>
      </c>
      <c r="K375" s="12">
        <f t="shared" si="60"/>
        <v>0</v>
      </c>
      <c r="L375" s="12">
        <f t="shared" si="60"/>
        <v>0</v>
      </c>
      <c r="M375" s="14">
        <f t="shared" si="61"/>
        <v>0</v>
      </c>
      <c r="N375" s="12">
        <f t="shared" si="71"/>
        <v>0</v>
      </c>
      <c r="O375" s="14">
        <f t="shared" si="62"/>
        <v>0</v>
      </c>
      <c r="P375" s="12">
        <f t="shared" si="71"/>
        <v>0</v>
      </c>
      <c r="Q375" s="12">
        <f t="shared" si="63"/>
        <v>1</v>
      </c>
      <c r="R375" s="12">
        <f t="shared" si="64"/>
        <v>0</v>
      </c>
      <c r="S375" s="12">
        <f t="shared" si="65"/>
        <v>0</v>
      </c>
      <c r="T375" s="12">
        <f t="shared" si="66"/>
        <v>0</v>
      </c>
      <c r="U375" s="12">
        <f t="shared" si="67"/>
        <v>0</v>
      </c>
      <c r="V375" s="64">
        <f t="shared" si="68"/>
        <v>0</v>
      </c>
      <c r="W375" s="12">
        <f t="shared" si="69"/>
        <v>0</v>
      </c>
      <c r="X375" s="12">
        <f>IF(AND(W375=1,G375=0),1,0)</f>
        <v>0</v>
      </c>
      <c r="Y375" s="12">
        <f t="shared" si="70"/>
        <v>0</v>
      </c>
    </row>
    <row r="376" spans="2:25" ht="12.5" customHeight="1">
      <c r="B376" s="6" t="s">
        <v>9</v>
      </c>
      <c r="C376" s="6"/>
      <c r="D376" s="5">
        <v>0</v>
      </c>
      <c r="E376" s="5">
        <v>0</v>
      </c>
      <c r="F376" s="2">
        <v>0</v>
      </c>
      <c r="G376" s="2">
        <v>0</v>
      </c>
      <c r="H376" s="2">
        <v>0</v>
      </c>
      <c r="I376" s="5">
        <v>0</v>
      </c>
      <c r="J376" s="11">
        <v>8</v>
      </c>
      <c r="K376" s="12">
        <f t="shared" si="60"/>
        <v>0</v>
      </c>
      <c r="L376" s="12">
        <f t="shared" si="60"/>
        <v>0</v>
      </c>
      <c r="M376" s="14">
        <f t="shared" si="61"/>
        <v>0</v>
      </c>
      <c r="N376" s="12">
        <f t="shared" si="71"/>
        <v>0</v>
      </c>
      <c r="O376" s="14">
        <f t="shared" si="62"/>
        <v>0</v>
      </c>
      <c r="P376" s="12">
        <f t="shared" si="71"/>
        <v>0</v>
      </c>
      <c r="Q376" s="12">
        <f t="shared" si="63"/>
        <v>1</v>
      </c>
      <c r="R376" s="12">
        <f t="shared" si="64"/>
        <v>0</v>
      </c>
      <c r="S376" s="12">
        <f t="shared" si="65"/>
        <v>0</v>
      </c>
      <c r="T376" s="12">
        <f t="shared" si="66"/>
        <v>0</v>
      </c>
      <c r="U376" s="12">
        <f t="shared" si="67"/>
        <v>0</v>
      </c>
      <c r="V376" s="64">
        <f t="shared" si="68"/>
        <v>0</v>
      </c>
      <c r="W376" s="12">
        <f t="shared" si="69"/>
        <v>0</v>
      </c>
      <c r="X376" s="12">
        <f>IF(AND(W376=1,G376=0),1,0)</f>
        <v>0</v>
      </c>
      <c r="Y376" s="12">
        <f t="shared" si="70"/>
        <v>0</v>
      </c>
    </row>
    <row r="377" spans="2:25" ht="12.5" customHeight="1">
      <c r="B377" s="6" t="s">
        <v>9</v>
      </c>
      <c r="C377" s="6"/>
      <c r="D377" s="5">
        <v>0</v>
      </c>
      <c r="E377" s="5">
        <v>0</v>
      </c>
      <c r="F377" s="2">
        <v>0</v>
      </c>
      <c r="G377" s="2">
        <v>0</v>
      </c>
      <c r="H377" s="2">
        <v>0</v>
      </c>
      <c r="I377" s="5">
        <v>0</v>
      </c>
      <c r="J377" s="11">
        <v>5</v>
      </c>
      <c r="K377" s="12">
        <f t="shared" si="60"/>
        <v>0</v>
      </c>
      <c r="L377" s="12">
        <f t="shared" si="60"/>
        <v>0</v>
      </c>
      <c r="M377" s="14">
        <f t="shared" si="61"/>
        <v>0</v>
      </c>
      <c r="N377" s="12">
        <f t="shared" si="71"/>
        <v>0</v>
      </c>
      <c r="O377" s="14">
        <f t="shared" si="62"/>
        <v>0</v>
      </c>
      <c r="P377" s="12">
        <f t="shared" si="71"/>
        <v>0</v>
      </c>
      <c r="Q377" s="12">
        <f t="shared" si="63"/>
        <v>1</v>
      </c>
      <c r="R377" s="12">
        <f t="shared" si="64"/>
        <v>0</v>
      </c>
      <c r="S377" s="12">
        <f t="shared" si="65"/>
        <v>0</v>
      </c>
      <c r="T377" s="12">
        <f t="shared" si="66"/>
        <v>0</v>
      </c>
      <c r="U377" s="12">
        <f t="shared" si="67"/>
        <v>0</v>
      </c>
      <c r="V377" s="64">
        <f t="shared" si="68"/>
        <v>0</v>
      </c>
      <c r="W377" s="12">
        <f t="shared" si="69"/>
        <v>0</v>
      </c>
      <c r="X377" s="12">
        <f>IF(AND(W377=1,G377=0),1,0)</f>
        <v>0</v>
      </c>
      <c r="Y377" s="12">
        <f t="shared" si="70"/>
        <v>0</v>
      </c>
    </row>
    <row r="378" spans="2:25" ht="12.5" customHeight="1">
      <c r="B378" s="6" t="s">
        <v>9</v>
      </c>
      <c r="C378" s="6"/>
      <c r="D378" s="5">
        <v>0</v>
      </c>
      <c r="E378" s="5">
        <v>0</v>
      </c>
      <c r="F378" s="2">
        <v>0</v>
      </c>
      <c r="G378" s="2">
        <v>0</v>
      </c>
      <c r="H378" s="2">
        <v>0</v>
      </c>
      <c r="I378" s="5">
        <v>0</v>
      </c>
      <c r="J378" s="11">
        <v>19</v>
      </c>
      <c r="K378" s="12">
        <f t="shared" si="60"/>
        <v>0</v>
      </c>
      <c r="L378" s="12">
        <f t="shared" si="60"/>
        <v>0</v>
      </c>
      <c r="M378" s="14">
        <f t="shared" si="61"/>
        <v>0</v>
      </c>
      <c r="N378" s="12">
        <f t="shared" si="71"/>
        <v>0</v>
      </c>
      <c r="O378" s="14">
        <f t="shared" si="62"/>
        <v>0</v>
      </c>
      <c r="P378" s="12">
        <f t="shared" si="71"/>
        <v>0</v>
      </c>
      <c r="Q378" s="12">
        <f t="shared" si="63"/>
        <v>1</v>
      </c>
      <c r="R378" s="12">
        <f t="shared" si="64"/>
        <v>0</v>
      </c>
      <c r="S378" s="12">
        <f t="shared" si="65"/>
        <v>0</v>
      </c>
      <c r="T378" s="12">
        <f t="shared" si="66"/>
        <v>0</v>
      </c>
      <c r="U378" s="12">
        <f t="shared" si="67"/>
        <v>0</v>
      </c>
      <c r="V378" s="64">
        <f t="shared" si="68"/>
        <v>0</v>
      </c>
      <c r="W378" s="12">
        <f t="shared" si="69"/>
        <v>0</v>
      </c>
      <c r="X378" s="12">
        <f>IF(AND(W378=1,G378=0),1,0)</f>
        <v>0</v>
      </c>
      <c r="Y378" s="12">
        <f t="shared" si="70"/>
        <v>0</v>
      </c>
    </row>
    <row r="379" spans="2:25" ht="12.5" customHeight="1">
      <c r="B379" s="6" t="s">
        <v>9</v>
      </c>
      <c r="C379" s="6"/>
      <c r="D379" s="5">
        <v>0</v>
      </c>
      <c r="E379" s="5">
        <v>0</v>
      </c>
      <c r="F379" s="2">
        <v>0</v>
      </c>
      <c r="G379" s="2">
        <v>0</v>
      </c>
      <c r="H379" s="2">
        <v>0</v>
      </c>
      <c r="I379" s="5">
        <v>0</v>
      </c>
      <c r="J379" s="11">
        <v>21</v>
      </c>
      <c r="K379" s="12">
        <f t="shared" si="60"/>
        <v>0</v>
      </c>
      <c r="L379" s="12">
        <f t="shared" si="60"/>
        <v>0</v>
      </c>
      <c r="M379" s="14">
        <f t="shared" si="61"/>
        <v>0</v>
      </c>
      <c r="N379" s="12">
        <f t="shared" si="71"/>
        <v>0</v>
      </c>
      <c r="O379" s="14">
        <f t="shared" si="62"/>
        <v>0</v>
      </c>
      <c r="P379" s="12">
        <f t="shared" si="71"/>
        <v>0</v>
      </c>
      <c r="Q379" s="12">
        <f t="shared" si="63"/>
        <v>1</v>
      </c>
      <c r="R379" s="12">
        <f t="shared" si="64"/>
        <v>0</v>
      </c>
      <c r="S379" s="12">
        <f t="shared" si="65"/>
        <v>0</v>
      </c>
      <c r="T379" s="12">
        <f t="shared" si="66"/>
        <v>0</v>
      </c>
      <c r="U379" s="12">
        <f t="shared" si="67"/>
        <v>0</v>
      </c>
      <c r="V379" s="64">
        <f t="shared" si="68"/>
        <v>0</v>
      </c>
      <c r="W379" s="12">
        <f t="shared" si="69"/>
        <v>0</v>
      </c>
      <c r="X379" s="12">
        <f>IF(AND(W379=1,G379=0),1,0)</f>
        <v>0</v>
      </c>
      <c r="Y379" s="12">
        <f t="shared" si="70"/>
        <v>0</v>
      </c>
    </row>
    <row r="380" spans="2:25" ht="12.5" customHeight="1">
      <c r="B380" s="6" t="s">
        <v>9</v>
      </c>
      <c r="C380" s="6"/>
      <c r="D380" s="5">
        <v>0</v>
      </c>
      <c r="E380" s="5">
        <v>0</v>
      </c>
      <c r="F380" s="2">
        <v>0</v>
      </c>
      <c r="G380" s="2">
        <v>0</v>
      </c>
      <c r="H380" s="2">
        <v>0</v>
      </c>
      <c r="I380" s="5">
        <v>0</v>
      </c>
      <c r="K380" s="12">
        <f t="shared" si="60"/>
        <v>0</v>
      </c>
      <c r="L380" s="12">
        <f t="shared" si="60"/>
        <v>0</v>
      </c>
      <c r="M380" s="14">
        <f t="shared" si="61"/>
        <v>0</v>
      </c>
      <c r="N380" s="12">
        <f t="shared" si="71"/>
        <v>0</v>
      </c>
      <c r="O380" s="14">
        <f t="shared" si="62"/>
        <v>0</v>
      </c>
      <c r="P380" s="12">
        <f t="shared" si="71"/>
        <v>0</v>
      </c>
      <c r="Q380" s="12">
        <f t="shared" si="63"/>
        <v>1</v>
      </c>
      <c r="R380" s="12">
        <f t="shared" si="64"/>
        <v>0</v>
      </c>
      <c r="S380" s="12">
        <f t="shared" si="65"/>
        <v>0</v>
      </c>
      <c r="T380" s="12">
        <f t="shared" si="66"/>
        <v>0</v>
      </c>
      <c r="U380" s="12">
        <f t="shared" si="67"/>
        <v>0</v>
      </c>
      <c r="V380" s="64">
        <f t="shared" si="68"/>
        <v>0</v>
      </c>
      <c r="W380" s="12">
        <f t="shared" si="69"/>
        <v>0</v>
      </c>
      <c r="X380" s="12">
        <f>IF(AND(W380=1,G380=0),1,0)</f>
        <v>0</v>
      </c>
      <c r="Y380" s="12">
        <f t="shared" si="70"/>
        <v>0</v>
      </c>
    </row>
    <row r="381" spans="2:25" ht="12.5" customHeight="1">
      <c r="B381" s="6" t="s">
        <v>9</v>
      </c>
      <c r="C381" s="6"/>
      <c r="D381" s="5">
        <v>0</v>
      </c>
      <c r="E381" s="5">
        <v>0</v>
      </c>
      <c r="F381" s="2">
        <v>0</v>
      </c>
      <c r="G381" s="2">
        <v>0</v>
      </c>
      <c r="H381" s="2">
        <v>0</v>
      </c>
      <c r="I381" s="5">
        <v>0</v>
      </c>
      <c r="J381" s="11">
        <v>5</v>
      </c>
      <c r="K381" s="12">
        <f t="shared" si="60"/>
        <v>0</v>
      </c>
      <c r="L381" s="12">
        <f t="shared" si="60"/>
        <v>0</v>
      </c>
      <c r="M381" s="14">
        <f t="shared" si="61"/>
        <v>0</v>
      </c>
      <c r="N381" s="12">
        <f t="shared" si="71"/>
        <v>0</v>
      </c>
      <c r="O381" s="14">
        <f t="shared" si="62"/>
        <v>0</v>
      </c>
      <c r="P381" s="12">
        <f t="shared" si="71"/>
        <v>0</v>
      </c>
      <c r="Q381" s="12">
        <f t="shared" si="63"/>
        <v>1</v>
      </c>
      <c r="R381" s="12">
        <f t="shared" si="64"/>
        <v>0</v>
      </c>
      <c r="S381" s="12">
        <f t="shared" si="65"/>
        <v>0</v>
      </c>
      <c r="T381" s="12">
        <f t="shared" si="66"/>
        <v>0</v>
      </c>
      <c r="U381" s="12">
        <f t="shared" si="67"/>
        <v>0</v>
      </c>
      <c r="V381" s="64">
        <f t="shared" si="68"/>
        <v>0</v>
      </c>
      <c r="W381" s="12">
        <f t="shared" si="69"/>
        <v>0</v>
      </c>
      <c r="X381" s="12">
        <f>IF(AND(W381=1,G381=0),1,0)</f>
        <v>0</v>
      </c>
      <c r="Y381" s="12">
        <f t="shared" si="70"/>
        <v>0</v>
      </c>
    </row>
    <row r="382" spans="2:25" ht="12.5" customHeight="1">
      <c r="B382" s="6" t="s">
        <v>9</v>
      </c>
      <c r="C382" s="6"/>
      <c r="D382" s="5">
        <v>0</v>
      </c>
      <c r="E382" s="5">
        <v>0</v>
      </c>
      <c r="F382" s="2">
        <v>0</v>
      </c>
      <c r="G382" s="2">
        <v>0</v>
      </c>
      <c r="H382" s="2">
        <v>0</v>
      </c>
      <c r="I382" s="5">
        <v>0</v>
      </c>
      <c r="J382" s="11">
        <v>5</v>
      </c>
      <c r="K382" s="12">
        <f t="shared" si="60"/>
        <v>0</v>
      </c>
      <c r="L382" s="12">
        <f t="shared" si="60"/>
        <v>0</v>
      </c>
      <c r="M382" s="14">
        <f t="shared" si="61"/>
        <v>0</v>
      </c>
      <c r="N382" s="12">
        <f t="shared" si="71"/>
        <v>0</v>
      </c>
      <c r="O382" s="14">
        <f t="shared" si="62"/>
        <v>0</v>
      </c>
      <c r="P382" s="12">
        <f t="shared" si="71"/>
        <v>0</v>
      </c>
      <c r="Q382" s="12">
        <f t="shared" si="63"/>
        <v>1</v>
      </c>
      <c r="R382" s="12">
        <f t="shared" si="64"/>
        <v>0</v>
      </c>
      <c r="S382" s="12">
        <f t="shared" si="65"/>
        <v>0</v>
      </c>
      <c r="T382" s="12">
        <f t="shared" si="66"/>
        <v>0</v>
      </c>
      <c r="U382" s="12">
        <f t="shared" si="67"/>
        <v>0</v>
      </c>
      <c r="V382" s="64">
        <f t="shared" si="68"/>
        <v>0</v>
      </c>
      <c r="W382" s="12">
        <f t="shared" si="69"/>
        <v>0</v>
      </c>
      <c r="X382" s="12">
        <f>IF(AND(W382=1,G382=0),1,0)</f>
        <v>0</v>
      </c>
      <c r="Y382" s="12">
        <f t="shared" si="70"/>
        <v>0</v>
      </c>
    </row>
    <row r="383" spans="2:25" ht="12.5" customHeight="1">
      <c r="B383" s="6" t="s">
        <v>9</v>
      </c>
      <c r="C383" s="6"/>
      <c r="D383" s="5">
        <v>0</v>
      </c>
      <c r="E383" s="5">
        <v>0</v>
      </c>
      <c r="F383" s="2">
        <v>0</v>
      </c>
      <c r="G383" s="2">
        <v>0</v>
      </c>
      <c r="H383" s="2">
        <v>0</v>
      </c>
      <c r="I383" s="5">
        <v>0</v>
      </c>
      <c r="J383" s="11">
        <v>41</v>
      </c>
      <c r="K383" s="12">
        <f t="shared" si="60"/>
        <v>0</v>
      </c>
      <c r="L383" s="12">
        <f t="shared" si="60"/>
        <v>0</v>
      </c>
      <c r="M383" s="14">
        <f t="shared" si="61"/>
        <v>0</v>
      </c>
      <c r="N383" s="12">
        <f t="shared" si="71"/>
        <v>0</v>
      </c>
      <c r="O383" s="14">
        <f t="shared" si="62"/>
        <v>0</v>
      </c>
      <c r="P383" s="12">
        <f t="shared" si="71"/>
        <v>0</v>
      </c>
      <c r="Q383" s="12">
        <f t="shared" si="63"/>
        <v>1</v>
      </c>
      <c r="R383" s="12">
        <f t="shared" si="64"/>
        <v>0</v>
      </c>
      <c r="S383" s="12">
        <f t="shared" si="65"/>
        <v>0</v>
      </c>
      <c r="T383" s="12">
        <f t="shared" si="66"/>
        <v>0</v>
      </c>
      <c r="U383" s="12">
        <f t="shared" si="67"/>
        <v>0</v>
      </c>
      <c r="V383" s="64">
        <f t="shared" si="68"/>
        <v>0</v>
      </c>
      <c r="W383" s="12">
        <f t="shared" si="69"/>
        <v>0</v>
      </c>
      <c r="X383" s="12">
        <f>IF(AND(W383=1,G383=0),1,0)</f>
        <v>0</v>
      </c>
      <c r="Y383" s="12">
        <f t="shared" si="70"/>
        <v>0</v>
      </c>
    </row>
    <row r="384" spans="2:25" ht="12.5" customHeight="1">
      <c r="B384" s="6" t="s">
        <v>9</v>
      </c>
      <c r="C384" s="6"/>
      <c r="D384" s="5">
        <v>0</v>
      </c>
      <c r="E384" s="5">
        <v>0</v>
      </c>
      <c r="F384" s="2">
        <v>0</v>
      </c>
      <c r="G384" s="2">
        <v>0</v>
      </c>
      <c r="H384" s="2">
        <v>0</v>
      </c>
      <c r="I384" s="5">
        <v>0</v>
      </c>
      <c r="J384" s="11">
        <v>55</v>
      </c>
      <c r="K384" s="12">
        <f t="shared" si="60"/>
        <v>0</v>
      </c>
      <c r="L384" s="12">
        <f t="shared" si="60"/>
        <v>0</v>
      </c>
      <c r="M384" s="14">
        <f t="shared" si="61"/>
        <v>0</v>
      </c>
      <c r="N384" s="12">
        <f t="shared" si="71"/>
        <v>0</v>
      </c>
      <c r="O384" s="14">
        <f t="shared" si="62"/>
        <v>0</v>
      </c>
      <c r="P384" s="12">
        <f t="shared" si="71"/>
        <v>0</v>
      </c>
      <c r="Q384" s="12">
        <f t="shared" si="63"/>
        <v>1</v>
      </c>
      <c r="R384" s="12">
        <f t="shared" si="64"/>
        <v>0</v>
      </c>
      <c r="S384" s="12">
        <f t="shared" si="65"/>
        <v>0</v>
      </c>
      <c r="T384" s="12">
        <f t="shared" si="66"/>
        <v>0</v>
      </c>
      <c r="U384" s="12">
        <f t="shared" si="67"/>
        <v>0</v>
      </c>
      <c r="V384" s="64">
        <f t="shared" si="68"/>
        <v>0</v>
      </c>
      <c r="W384" s="12">
        <f t="shared" si="69"/>
        <v>0</v>
      </c>
      <c r="X384" s="12">
        <f>IF(AND(W384=1,G384=0),1,0)</f>
        <v>0</v>
      </c>
      <c r="Y384" s="12">
        <f t="shared" si="70"/>
        <v>0</v>
      </c>
    </row>
    <row r="385" spans="2:25" ht="12.5" customHeight="1">
      <c r="B385" s="6" t="s">
        <v>9</v>
      </c>
      <c r="C385" s="6"/>
      <c r="D385" s="5">
        <v>0</v>
      </c>
      <c r="E385" s="5">
        <v>0</v>
      </c>
      <c r="F385" s="2">
        <v>0</v>
      </c>
      <c r="G385" s="2">
        <v>0</v>
      </c>
      <c r="H385" s="2">
        <v>0</v>
      </c>
      <c r="I385" s="5">
        <v>0</v>
      </c>
      <c r="J385" s="11">
        <v>5</v>
      </c>
      <c r="K385" s="12">
        <f t="shared" si="60"/>
        <v>0</v>
      </c>
      <c r="L385" s="12">
        <f t="shared" si="60"/>
        <v>0</v>
      </c>
      <c r="M385" s="14">
        <f t="shared" si="61"/>
        <v>0</v>
      </c>
      <c r="N385" s="12">
        <f t="shared" si="71"/>
        <v>0</v>
      </c>
      <c r="O385" s="14">
        <f t="shared" si="62"/>
        <v>0</v>
      </c>
      <c r="P385" s="12">
        <f t="shared" si="71"/>
        <v>0</v>
      </c>
      <c r="Q385" s="12">
        <f t="shared" si="63"/>
        <v>1</v>
      </c>
      <c r="R385" s="12">
        <f t="shared" si="64"/>
        <v>0</v>
      </c>
      <c r="S385" s="12">
        <f t="shared" si="65"/>
        <v>0</v>
      </c>
      <c r="T385" s="12">
        <f t="shared" si="66"/>
        <v>0</v>
      </c>
      <c r="U385" s="12">
        <f t="shared" si="67"/>
        <v>0</v>
      </c>
      <c r="V385" s="64">
        <f t="shared" si="68"/>
        <v>0</v>
      </c>
      <c r="W385" s="12">
        <f t="shared" si="69"/>
        <v>0</v>
      </c>
      <c r="X385" s="12">
        <f>IF(AND(W385=1,G385=0),1,0)</f>
        <v>0</v>
      </c>
      <c r="Y385" s="12">
        <f t="shared" si="70"/>
        <v>0</v>
      </c>
    </row>
    <row r="386" spans="2:25" ht="12.5" customHeight="1">
      <c r="B386" s="6" t="s">
        <v>9</v>
      </c>
      <c r="C386" s="6"/>
      <c r="D386" s="5">
        <v>0</v>
      </c>
      <c r="E386" s="5">
        <v>0</v>
      </c>
      <c r="F386" s="2">
        <v>0</v>
      </c>
      <c r="G386" s="2">
        <v>0</v>
      </c>
      <c r="H386" s="2">
        <v>0</v>
      </c>
      <c r="I386" s="5">
        <v>0</v>
      </c>
      <c r="J386" s="11">
        <v>5</v>
      </c>
      <c r="K386" s="12">
        <f t="shared" si="60"/>
        <v>0</v>
      </c>
      <c r="L386" s="12">
        <f t="shared" si="60"/>
        <v>0</v>
      </c>
      <c r="M386" s="14">
        <f t="shared" si="61"/>
        <v>0</v>
      </c>
      <c r="N386" s="12">
        <f t="shared" si="71"/>
        <v>0</v>
      </c>
      <c r="O386" s="14">
        <f t="shared" si="62"/>
        <v>0</v>
      </c>
      <c r="P386" s="12">
        <f t="shared" si="71"/>
        <v>0</v>
      </c>
      <c r="Q386" s="12">
        <f t="shared" si="63"/>
        <v>1</v>
      </c>
      <c r="R386" s="12">
        <f t="shared" si="64"/>
        <v>0</v>
      </c>
      <c r="S386" s="12">
        <f t="shared" si="65"/>
        <v>0</v>
      </c>
      <c r="T386" s="12">
        <f t="shared" si="66"/>
        <v>0</v>
      </c>
      <c r="U386" s="12">
        <f t="shared" si="67"/>
        <v>0</v>
      </c>
      <c r="V386" s="64">
        <f t="shared" si="68"/>
        <v>0</v>
      </c>
      <c r="W386" s="12">
        <f t="shared" si="69"/>
        <v>0</v>
      </c>
      <c r="X386" s="12">
        <f>IF(AND(W386=1,G386=0),1,0)</f>
        <v>0</v>
      </c>
      <c r="Y386" s="12">
        <f t="shared" si="70"/>
        <v>0</v>
      </c>
    </row>
    <row r="387" spans="2:25" ht="12.5" customHeight="1">
      <c r="B387" s="6" t="s">
        <v>9</v>
      </c>
      <c r="C387" s="6"/>
      <c r="D387" s="5">
        <v>0</v>
      </c>
      <c r="E387" s="5">
        <v>0</v>
      </c>
      <c r="F387" s="2">
        <v>0</v>
      </c>
      <c r="G387" s="2">
        <v>0</v>
      </c>
      <c r="H387" s="2">
        <v>0</v>
      </c>
      <c r="I387" s="5">
        <v>0</v>
      </c>
      <c r="J387" s="11">
        <v>5</v>
      </c>
      <c r="K387" s="12">
        <f t="shared" si="60"/>
        <v>0</v>
      </c>
      <c r="L387" s="12">
        <f t="shared" si="60"/>
        <v>0</v>
      </c>
      <c r="M387" s="14">
        <f t="shared" si="61"/>
        <v>0</v>
      </c>
      <c r="N387" s="12">
        <f t="shared" si="71"/>
        <v>0</v>
      </c>
      <c r="O387" s="14">
        <f t="shared" si="62"/>
        <v>0</v>
      </c>
      <c r="P387" s="12">
        <f t="shared" si="71"/>
        <v>0</v>
      </c>
      <c r="Q387" s="12">
        <f t="shared" si="63"/>
        <v>1</v>
      </c>
      <c r="R387" s="12">
        <f t="shared" si="64"/>
        <v>0</v>
      </c>
      <c r="S387" s="12">
        <f t="shared" si="65"/>
        <v>0</v>
      </c>
      <c r="T387" s="12">
        <f t="shared" si="66"/>
        <v>0</v>
      </c>
      <c r="U387" s="12">
        <f t="shared" si="67"/>
        <v>0</v>
      </c>
      <c r="V387" s="64">
        <f t="shared" si="68"/>
        <v>0</v>
      </c>
      <c r="W387" s="12">
        <f t="shared" si="69"/>
        <v>0</v>
      </c>
      <c r="X387" s="12">
        <f>IF(AND(W387=1,G387=0),1,0)</f>
        <v>0</v>
      </c>
      <c r="Y387" s="12">
        <f t="shared" si="70"/>
        <v>0</v>
      </c>
    </row>
    <row r="388" spans="2:25" ht="12.5" customHeight="1">
      <c r="B388" s="6" t="s">
        <v>9</v>
      </c>
      <c r="C388" s="6"/>
      <c r="D388" s="5">
        <v>0</v>
      </c>
      <c r="E388" s="5">
        <v>0</v>
      </c>
      <c r="F388" s="2">
        <v>0</v>
      </c>
      <c r="G388" s="2">
        <v>0</v>
      </c>
      <c r="H388" s="2">
        <v>0</v>
      </c>
      <c r="I388" s="5">
        <v>0</v>
      </c>
      <c r="J388" s="11">
        <v>15</v>
      </c>
      <c r="K388" s="12">
        <f t="shared" si="60"/>
        <v>0</v>
      </c>
      <c r="L388" s="12">
        <f t="shared" si="60"/>
        <v>0</v>
      </c>
      <c r="M388" s="14">
        <f t="shared" si="61"/>
        <v>0</v>
      </c>
      <c r="N388" s="12">
        <f t="shared" si="71"/>
        <v>0</v>
      </c>
      <c r="O388" s="14">
        <f t="shared" si="62"/>
        <v>0</v>
      </c>
      <c r="P388" s="12">
        <f t="shared" si="71"/>
        <v>0</v>
      </c>
      <c r="Q388" s="12">
        <f t="shared" si="63"/>
        <v>1</v>
      </c>
      <c r="R388" s="12">
        <f t="shared" si="64"/>
        <v>0</v>
      </c>
      <c r="S388" s="12">
        <f t="shared" si="65"/>
        <v>0</v>
      </c>
      <c r="T388" s="12">
        <f t="shared" si="66"/>
        <v>0</v>
      </c>
      <c r="U388" s="12">
        <f t="shared" si="67"/>
        <v>0</v>
      </c>
      <c r="V388" s="64">
        <f t="shared" si="68"/>
        <v>0</v>
      </c>
      <c r="W388" s="12">
        <f t="shared" si="69"/>
        <v>0</v>
      </c>
      <c r="X388" s="12">
        <f>IF(AND(W388=1,G388=0),1,0)</f>
        <v>0</v>
      </c>
      <c r="Y388" s="12">
        <f t="shared" si="70"/>
        <v>0</v>
      </c>
    </row>
    <row r="389" spans="2:25" ht="12.5" customHeight="1">
      <c r="B389" s="6" t="s">
        <v>9</v>
      </c>
      <c r="C389" s="6"/>
      <c r="D389" s="5">
        <v>0</v>
      </c>
      <c r="E389" s="5">
        <v>0</v>
      </c>
      <c r="F389" s="2">
        <v>0</v>
      </c>
      <c r="G389" s="2">
        <v>0</v>
      </c>
      <c r="H389" s="2">
        <v>0</v>
      </c>
      <c r="I389" s="5">
        <v>0</v>
      </c>
      <c r="J389" s="11">
        <v>63</v>
      </c>
      <c r="K389" s="12">
        <f t="shared" si="60"/>
        <v>0</v>
      </c>
      <c r="L389" s="12">
        <f t="shared" si="60"/>
        <v>0</v>
      </c>
      <c r="M389" s="14">
        <f t="shared" si="61"/>
        <v>0</v>
      </c>
      <c r="N389" s="12">
        <f t="shared" si="71"/>
        <v>0</v>
      </c>
      <c r="O389" s="14">
        <f t="shared" si="62"/>
        <v>0</v>
      </c>
      <c r="P389" s="12">
        <f t="shared" si="71"/>
        <v>0</v>
      </c>
      <c r="Q389" s="12">
        <f t="shared" si="63"/>
        <v>1</v>
      </c>
      <c r="R389" s="12">
        <f t="shared" si="64"/>
        <v>0</v>
      </c>
      <c r="S389" s="12">
        <f t="shared" si="65"/>
        <v>0</v>
      </c>
      <c r="T389" s="12">
        <f t="shared" si="66"/>
        <v>0</v>
      </c>
      <c r="U389" s="12">
        <f t="shared" si="67"/>
        <v>0</v>
      </c>
      <c r="V389" s="64">
        <f t="shared" si="68"/>
        <v>0</v>
      </c>
      <c r="W389" s="12">
        <f t="shared" si="69"/>
        <v>0</v>
      </c>
      <c r="X389" s="12">
        <f>IF(AND(W389=1,G389=0),1,0)</f>
        <v>0</v>
      </c>
      <c r="Y389" s="12">
        <f t="shared" si="70"/>
        <v>0</v>
      </c>
    </row>
    <row r="390" spans="2:25" ht="12.5" customHeight="1">
      <c r="B390" s="6" t="s">
        <v>9</v>
      </c>
      <c r="C390" s="6"/>
      <c r="D390" s="5">
        <v>0</v>
      </c>
      <c r="E390" s="5">
        <v>0</v>
      </c>
      <c r="F390" s="2">
        <v>0</v>
      </c>
      <c r="G390" s="2">
        <v>0</v>
      </c>
      <c r="H390" s="2">
        <v>0</v>
      </c>
      <c r="I390" s="5">
        <v>0</v>
      </c>
      <c r="J390" s="11">
        <v>4</v>
      </c>
      <c r="K390" s="12">
        <f t="shared" ref="K390:L453" si="72">IF(D390&gt;0.5,1,0)</f>
        <v>0</v>
      </c>
      <c r="L390" s="12">
        <f t="shared" si="72"/>
        <v>0</v>
      </c>
      <c r="M390" s="14">
        <f t="shared" ref="M390:M453" si="73">+D390-F390</f>
        <v>0</v>
      </c>
      <c r="N390" s="12">
        <f t="shared" si="71"/>
        <v>0</v>
      </c>
      <c r="O390" s="14">
        <f t="shared" ref="O390:O453" si="74">+E390-G390</f>
        <v>0</v>
      </c>
      <c r="P390" s="12">
        <f t="shared" si="71"/>
        <v>0</v>
      </c>
      <c r="Q390" s="12">
        <f t="shared" ref="Q390:Q453" si="75">IF(E390+G390+I390=0,1,0)</f>
        <v>1</v>
      </c>
      <c r="R390" s="12">
        <f t="shared" ref="R390:R453" si="76">IF(AND(Q390=0,E390=0),1,0)</f>
        <v>0</v>
      </c>
      <c r="S390" s="12">
        <f t="shared" ref="S390:S453" si="77">IF(E390=0,0,1)</f>
        <v>0</v>
      </c>
      <c r="T390" s="12">
        <f t="shared" ref="T390:T453" si="78">IF(G390=0,0,1)</f>
        <v>0</v>
      </c>
      <c r="U390" s="12">
        <f t="shared" ref="U390:U453" si="79">IF(AND(T390=1,E390=0),1,0)</f>
        <v>0</v>
      </c>
      <c r="V390" s="64">
        <f t="shared" ref="V390:V453" si="80">IF(U390=1,G390,0)</f>
        <v>0</v>
      </c>
      <c r="W390" s="12">
        <f t="shared" ref="W390:W453" si="81">IF(I390=0,0,1)</f>
        <v>0</v>
      </c>
      <c r="X390" s="12">
        <f>IF(AND(W390=1,G390=0),1,0)</f>
        <v>0</v>
      </c>
      <c r="Y390" s="12">
        <f t="shared" ref="Y390:Y453" si="82">IF(AND(S390=1,T390=0),1,0)</f>
        <v>0</v>
      </c>
    </row>
    <row r="391" spans="2:25" ht="12.5" customHeight="1">
      <c r="B391" s="6" t="s">
        <v>9</v>
      </c>
      <c r="C391" s="6"/>
      <c r="D391" s="5">
        <v>0</v>
      </c>
      <c r="E391" s="5">
        <v>0</v>
      </c>
      <c r="F391" s="2">
        <v>0</v>
      </c>
      <c r="G391" s="2">
        <v>0</v>
      </c>
      <c r="H391" s="2">
        <v>0</v>
      </c>
      <c r="I391" s="5">
        <v>0</v>
      </c>
      <c r="J391" s="11">
        <v>51</v>
      </c>
      <c r="K391" s="12">
        <f t="shared" si="72"/>
        <v>0</v>
      </c>
      <c r="L391" s="12">
        <f t="shared" si="72"/>
        <v>0</v>
      </c>
      <c r="M391" s="14">
        <f t="shared" si="73"/>
        <v>0</v>
      </c>
      <c r="N391" s="12">
        <f t="shared" ref="N391:P454" si="83">IF(OR((M391&gt;=N$3),(M391&lt;=-N$3)),1,0)</f>
        <v>0</v>
      </c>
      <c r="O391" s="14">
        <f t="shared" si="74"/>
        <v>0</v>
      </c>
      <c r="P391" s="12">
        <f t="shared" si="83"/>
        <v>0</v>
      </c>
      <c r="Q391" s="12">
        <f t="shared" si="75"/>
        <v>1</v>
      </c>
      <c r="R391" s="12">
        <f t="shared" si="76"/>
        <v>0</v>
      </c>
      <c r="S391" s="12">
        <f t="shared" si="77"/>
        <v>0</v>
      </c>
      <c r="T391" s="12">
        <f t="shared" si="78"/>
        <v>0</v>
      </c>
      <c r="U391" s="12">
        <f t="shared" si="79"/>
        <v>0</v>
      </c>
      <c r="V391" s="64">
        <f t="shared" si="80"/>
        <v>0</v>
      </c>
      <c r="W391" s="12">
        <f t="shared" si="81"/>
        <v>0</v>
      </c>
      <c r="X391" s="12">
        <f>IF(AND(W391=1,G391=0),1,0)</f>
        <v>0</v>
      </c>
      <c r="Y391" s="12">
        <f t="shared" si="82"/>
        <v>0</v>
      </c>
    </row>
    <row r="392" spans="2:25" ht="12.5" customHeight="1">
      <c r="B392" s="6" t="s">
        <v>9</v>
      </c>
      <c r="C392" s="6"/>
      <c r="D392" s="5">
        <v>0</v>
      </c>
      <c r="E392" s="5">
        <v>0</v>
      </c>
      <c r="F392" s="2">
        <v>0</v>
      </c>
      <c r="G392" s="2">
        <v>0</v>
      </c>
      <c r="H392" s="2">
        <v>0</v>
      </c>
      <c r="I392" s="5">
        <v>0</v>
      </c>
      <c r="J392" s="11">
        <v>22</v>
      </c>
      <c r="K392" s="12">
        <f t="shared" si="72"/>
        <v>0</v>
      </c>
      <c r="L392" s="12">
        <f t="shared" si="72"/>
        <v>0</v>
      </c>
      <c r="M392" s="14">
        <f t="shared" si="73"/>
        <v>0</v>
      </c>
      <c r="N392" s="12">
        <f t="shared" si="83"/>
        <v>0</v>
      </c>
      <c r="O392" s="14">
        <f t="shared" si="74"/>
        <v>0</v>
      </c>
      <c r="P392" s="12">
        <f t="shared" si="83"/>
        <v>0</v>
      </c>
      <c r="Q392" s="12">
        <f t="shared" si="75"/>
        <v>1</v>
      </c>
      <c r="R392" s="12">
        <f t="shared" si="76"/>
        <v>0</v>
      </c>
      <c r="S392" s="12">
        <f t="shared" si="77"/>
        <v>0</v>
      </c>
      <c r="T392" s="12">
        <f t="shared" si="78"/>
        <v>0</v>
      </c>
      <c r="U392" s="12">
        <f t="shared" si="79"/>
        <v>0</v>
      </c>
      <c r="V392" s="64">
        <f t="shared" si="80"/>
        <v>0</v>
      </c>
      <c r="W392" s="12">
        <f t="shared" si="81"/>
        <v>0</v>
      </c>
      <c r="X392" s="12">
        <f>IF(AND(W392=1,G392=0),1,0)</f>
        <v>0</v>
      </c>
      <c r="Y392" s="12">
        <f t="shared" si="82"/>
        <v>0</v>
      </c>
    </row>
    <row r="393" spans="2:25" ht="12.5" customHeight="1">
      <c r="B393" s="6" t="s">
        <v>9</v>
      </c>
      <c r="C393" s="6"/>
      <c r="D393" s="5">
        <v>0</v>
      </c>
      <c r="E393" s="5">
        <v>0</v>
      </c>
      <c r="F393" s="2">
        <v>0</v>
      </c>
      <c r="G393" s="2">
        <v>0</v>
      </c>
      <c r="H393" s="2">
        <v>0</v>
      </c>
      <c r="I393" s="5">
        <v>0</v>
      </c>
      <c r="J393" s="11">
        <v>21</v>
      </c>
      <c r="K393" s="12">
        <f t="shared" si="72"/>
        <v>0</v>
      </c>
      <c r="L393" s="12">
        <f t="shared" si="72"/>
        <v>0</v>
      </c>
      <c r="M393" s="14">
        <f t="shared" si="73"/>
        <v>0</v>
      </c>
      <c r="N393" s="12">
        <f t="shared" si="83"/>
        <v>0</v>
      </c>
      <c r="O393" s="14">
        <f t="shared" si="74"/>
        <v>0</v>
      </c>
      <c r="P393" s="12">
        <f t="shared" si="83"/>
        <v>0</v>
      </c>
      <c r="Q393" s="12">
        <f t="shared" si="75"/>
        <v>1</v>
      </c>
      <c r="R393" s="12">
        <f t="shared" si="76"/>
        <v>0</v>
      </c>
      <c r="S393" s="12">
        <f t="shared" si="77"/>
        <v>0</v>
      </c>
      <c r="T393" s="12">
        <f t="shared" si="78"/>
        <v>0</v>
      </c>
      <c r="U393" s="12">
        <f t="shared" si="79"/>
        <v>0</v>
      </c>
      <c r="V393" s="64">
        <f t="shared" si="80"/>
        <v>0</v>
      </c>
      <c r="W393" s="12">
        <f t="shared" si="81"/>
        <v>0</v>
      </c>
      <c r="X393" s="12">
        <f>IF(AND(W393=1,G393=0),1,0)</f>
        <v>0</v>
      </c>
      <c r="Y393" s="12">
        <f t="shared" si="82"/>
        <v>0</v>
      </c>
    </row>
    <row r="394" spans="2:25" ht="12.5" customHeight="1">
      <c r="B394" s="6" t="s">
        <v>9</v>
      </c>
      <c r="C394" s="6"/>
      <c r="D394" s="5">
        <v>0</v>
      </c>
      <c r="E394" s="5">
        <v>0</v>
      </c>
      <c r="F394" s="2">
        <v>0</v>
      </c>
      <c r="G394" s="2">
        <v>0</v>
      </c>
      <c r="H394" s="2">
        <v>0</v>
      </c>
      <c r="I394" s="5">
        <v>0</v>
      </c>
      <c r="J394" s="11">
        <v>20</v>
      </c>
      <c r="K394" s="12">
        <f t="shared" si="72"/>
        <v>0</v>
      </c>
      <c r="L394" s="12">
        <f t="shared" si="72"/>
        <v>0</v>
      </c>
      <c r="M394" s="14">
        <f t="shared" si="73"/>
        <v>0</v>
      </c>
      <c r="N394" s="12">
        <f t="shared" si="83"/>
        <v>0</v>
      </c>
      <c r="O394" s="14">
        <f t="shared" si="74"/>
        <v>0</v>
      </c>
      <c r="P394" s="12">
        <f t="shared" si="83"/>
        <v>0</v>
      </c>
      <c r="Q394" s="12">
        <f t="shared" si="75"/>
        <v>1</v>
      </c>
      <c r="R394" s="12">
        <f t="shared" si="76"/>
        <v>0</v>
      </c>
      <c r="S394" s="12">
        <f t="shared" si="77"/>
        <v>0</v>
      </c>
      <c r="T394" s="12">
        <f t="shared" si="78"/>
        <v>0</v>
      </c>
      <c r="U394" s="12">
        <f t="shared" si="79"/>
        <v>0</v>
      </c>
      <c r="V394" s="64">
        <f t="shared" si="80"/>
        <v>0</v>
      </c>
      <c r="W394" s="12">
        <f t="shared" si="81"/>
        <v>0</v>
      </c>
      <c r="X394" s="12">
        <f>IF(AND(W394=1,G394=0),1,0)</f>
        <v>0</v>
      </c>
      <c r="Y394" s="12">
        <f t="shared" si="82"/>
        <v>0</v>
      </c>
    </row>
    <row r="395" spans="2:25" ht="12.5" customHeight="1">
      <c r="B395" s="6" t="s">
        <v>9</v>
      </c>
      <c r="C395" s="6"/>
      <c r="D395" s="5">
        <v>0</v>
      </c>
      <c r="E395" s="5">
        <v>0</v>
      </c>
      <c r="F395" s="2">
        <v>0</v>
      </c>
      <c r="G395" s="2">
        <v>0</v>
      </c>
      <c r="H395" s="2">
        <v>0</v>
      </c>
      <c r="I395" s="5">
        <v>0</v>
      </c>
      <c r="J395" s="11">
        <v>78</v>
      </c>
      <c r="K395" s="12">
        <f t="shared" si="72"/>
        <v>0</v>
      </c>
      <c r="L395" s="12">
        <f t="shared" si="72"/>
        <v>0</v>
      </c>
      <c r="M395" s="14">
        <f t="shared" si="73"/>
        <v>0</v>
      </c>
      <c r="N395" s="12">
        <f t="shared" si="83"/>
        <v>0</v>
      </c>
      <c r="O395" s="14">
        <f t="shared" si="74"/>
        <v>0</v>
      </c>
      <c r="P395" s="12">
        <f t="shared" si="83"/>
        <v>0</v>
      </c>
      <c r="Q395" s="12">
        <f t="shared" si="75"/>
        <v>1</v>
      </c>
      <c r="R395" s="12">
        <f t="shared" si="76"/>
        <v>0</v>
      </c>
      <c r="S395" s="12">
        <f t="shared" si="77"/>
        <v>0</v>
      </c>
      <c r="T395" s="12">
        <f t="shared" si="78"/>
        <v>0</v>
      </c>
      <c r="U395" s="12">
        <f t="shared" si="79"/>
        <v>0</v>
      </c>
      <c r="V395" s="64">
        <f t="shared" si="80"/>
        <v>0</v>
      </c>
      <c r="W395" s="12">
        <f t="shared" si="81"/>
        <v>0</v>
      </c>
      <c r="X395" s="12">
        <f>IF(AND(W395=1,G395=0),1,0)</f>
        <v>0</v>
      </c>
      <c r="Y395" s="12">
        <f t="shared" si="82"/>
        <v>0</v>
      </c>
    </row>
    <row r="396" spans="2:25" ht="12.5" customHeight="1">
      <c r="B396" s="6" t="s">
        <v>9</v>
      </c>
      <c r="C396" s="6"/>
      <c r="D396" s="5">
        <v>0</v>
      </c>
      <c r="E396" s="5">
        <v>0</v>
      </c>
      <c r="F396" s="2">
        <v>0</v>
      </c>
      <c r="G396" s="2">
        <v>0</v>
      </c>
      <c r="H396" s="2">
        <v>0</v>
      </c>
      <c r="I396" s="5">
        <v>0</v>
      </c>
      <c r="J396" s="11">
        <v>50</v>
      </c>
      <c r="K396" s="12">
        <f t="shared" si="72"/>
        <v>0</v>
      </c>
      <c r="L396" s="12">
        <f t="shared" si="72"/>
        <v>0</v>
      </c>
      <c r="M396" s="14">
        <f t="shared" si="73"/>
        <v>0</v>
      </c>
      <c r="N396" s="12">
        <f t="shared" si="83"/>
        <v>0</v>
      </c>
      <c r="O396" s="14">
        <f t="shared" si="74"/>
        <v>0</v>
      </c>
      <c r="P396" s="12">
        <f t="shared" si="83"/>
        <v>0</v>
      </c>
      <c r="Q396" s="12">
        <f t="shared" si="75"/>
        <v>1</v>
      </c>
      <c r="R396" s="12">
        <f t="shared" si="76"/>
        <v>0</v>
      </c>
      <c r="S396" s="12">
        <f t="shared" si="77"/>
        <v>0</v>
      </c>
      <c r="T396" s="12">
        <f t="shared" si="78"/>
        <v>0</v>
      </c>
      <c r="U396" s="12">
        <f t="shared" si="79"/>
        <v>0</v>
      </c>
      <c r="V396" s="64">
        <f t="shared" si="80"/>
        <v>0</v>
      </c>
      <c r="W396" s="12">
        <f t="shared" si="81"/>
        <v>0</v>
      </c>
      <c r="X396" s="12">
        <f>IF(AND(W396=1,G396=0),1,0)</f>
        <v>0</v>
      </c>
      <c r="Y396" s="12">
        <f t="shared" si="82"/>
        <v>0</v>
      </c>
    </row>
    <row r="397" spans="2:25" ht="12.5" customHeight="1">
      <c r="B397" s="6" t="s">
        <v>9</v>
      </c>
      <c r="C397" s="6"/>
      <c r="D397" s="5">
        <v>0</v>
      </c>
      <c r="E397" s="5">
        <v>0</v>
      </c>
      <c r="F397" s="2">
        <v>0</v>
      </c>
      <c r="G397" s="2">
        <v>0</v>
      </c>
      <c r="H397" s="2">
        <v>0</v>
      </c>
      <c r="I397" s="5">
        <v>0</v>
      </c>
      <c r="J397" s="11">
        <v>30</v>
      </c>
      <c r="K397" s="12">
        <f t="shared" si="72"/>
        <v>0</v>
      </c>
      <c r="L397" s="12">
        <f t="shared" si="72"/>
        <v>0</v>
      </c>
      <c r="M397" s="14">
        <f t="shared" si="73"/>
        <v>0</v>
      </c>
      <c r="N397" s="12">
        <f t="shared" si="83"/>
        <v>0</v>
      </c>
      <c r="O397" s="14">
        <f t="shared" si="74"/>
        <v>0</v>
      </c>
      <c r="P397" s="12">
        <f t="shared" si="83"/>
        <v>0</v>
      </c>
      <c r="Q397" s="12">
        <f t="shared" si="75"/>
        <v>1</v>
      </c>
      <c r="R397" s="12">
        <f t="shared" si="76"/>
        <v>0</v>
      </c>
      <c r="S397" s="12">
        <f t="shared" si="77"/>
        <v>0</v>
      </c>
      <c r="T397" s="12">
        <f t="shared" si="78"/>
        <v>0</v>
      </c>
      <c r="U397" s="12">
        <f t="shared" si="79"/>
        <v>0</v>
      </c>
      <c r="V397" s="64">
        <f t="shared" si="80"/>
        <v>0</v>
      </c>
      <c r="W397" s="12">
        <f t="shared" si="81"/>
        <v>0</v>
      </c>
      <c r="X397" s="12">
        <f>IF(AND(W397=1,G397=0),1,0)</f>
        <v>0</v>
      </c>
      <c r="Y397" s="12">
        <f t="shared" si="82"/>
        <v>0</v>
      </c>
    </row>
    <row r="398" spans="2:25" ht="12.5" customHeight="1">
      <c r="B398" s="6" t="s">
        <v>9</v>
      </c>
      <c r="C398" s="6"/>
      <c r="D398" s="5">
        <v>0</v>
      </c>
      <c r="E398" s="5">
        <v>0</v>
      </c>
      <c r="F398" s="2">
        <v>0</v>
      </c>
      <c r="G398" s="2">
        <v>0</v>
      </c>
      <c r="H398" s="2">
        <v>0</v>
      </c>
      <c r="I398" s="5">
        <v>0</v>
      </c>
      <c r="J398" s="11">
        <v>28</v>
      </c>
      <c r="K398" s="12">
        <f t="shared" si="72"/>
        <v>0</v>
      </c>
      <c r="L398" s="12">
        <f t="shared" si="72"/>
        <v>0</v>
      </c>
      <c r="M398" s="14">
        <f t="shared" si="73"/>
        <v>0</v>
      </c>
      <c r="N398" s="12">
        <f t="shared" si="83"/>
        <v>0</v>
      </c>
      <c r="O398" s="14">
        <f t="shared" si="74"/>
        <v>0</v>
      </c>
      <c r="P398" s="12">
        <f t="shared" si="83"/>
        <v>0</v>
      </c>
      <c r="Q398" s="12">
        <f t="shared" si="75"/>
        <v>1</v>
      </c>
      <c r="R398" s="12">
        <f t="shared" si="76"/>
        <v>0</v>
      </c>
      <c r="S398" s="12">
        <f t="shared" si="77"/>
        <v>0</v>
      </c>
      <c r="T398" s="12">
        <f t="shared" si="78"/>
        <v>0</v>
      </c>
      <c r="U398" s="12">
        <f t="shared" si="79"/>
        <v>0</v>
      </c>
      <c r="V398" s="64">
        <f t="shared" si="80"/>
        <v>0</v>
      </c>
      <c r="W398" s="12">
        <f t="shared" si="81"/>
        <v>0</v>
      </c>
      <c r="X398" s="12">
        <f>IF(AND(W398=1,G398=0),1,0)</f>
        <v>0</v>
      </c>
      <c r="Y398" s="12">
        <f t="shared" si="82"/>
        <v>0</v>
      </c>
    </row>
    <row r="399" spans="2:25" ht="12.5" customHeight="1">
      <c r="B399" s="6" t="s">
        <v>9</v>
      </c>
      <c r="C399" s="6"/>
      <c r="D399" s="5">
        <v>0</v>
      </c>
      <c r="E399" s="5">
        <v>0</v>
      </c>
      <c r="F399" s="2">
        <v>0</v>
      </c>
      <c r="G399" s="2">
        <v>0</v>
      </c>
      <c r="H399" s="2">
        <v>0</v>
      </c>
      <c r="I399" s="5">
        <v>0</v>
      </c>
      <c r="J399" s="11">
        <v>50</v>
      </c>
      <c r="K399" s="12">
        <f t="shared" si="72"/>
        <v>0</v>
      </c>
      <c r="L399" s="12">
        <f t="shared" si="72"/>
        <v>0</v>
      </c>
      <c r="M399" s="14">
        <f t="shared" si="73"/>
        <v>0</v>
      </c>
      <c r="N399" s="12">
        <f t="shared" si="83"/>
        <v>0</v>
      </c>
      <c r="O399" s="14">
        <f t="shared" si="74"/>
        <v>0</v>
      </c>
      <c r="P399" s="12">
        <f t="shared" si="83"/>
        <v>0</v>
      </c>
      <c r="Q399" s="12">
        <f t="shared" si="75"/>
        <v>1</v>
      </c>
      <c r="R399" s="12">
        <f t="shared" si="76"/>
        <v>0</v>
      </c>
      <c r="S399" s="12">
        <f t="shared" si="77"/>
        <v>0</v>
      </c>
      <c r="T399" s="12">
        <f t="shared" si="78"/>
        <v>0</v>
      </c>
      <c r="U399" s="12">
        <f t="shared" si="79"/>
        <v>0</v>
      </c>
      <c r="V399" s="64">
        <f t="shared" si="80"/>
        <v>0</v>
      </c>
      <c r="W399" s="12">
        <f t="shared" si="81"/>
        <v>0</v>
      </c>
      <c r="X399" s="12">
        <f>IF(AND(W399=1,G399=0),1,0)</f>
        <v>0</v>
      </c>
      <c r="Y399" s="12">
        <f t="shared" si="82"/>
        <v>0</v>
      </c>
    </row>
    <row r="400" spans="2:25" ht="12.5" customHeight="1">
      <c r="B400" s="6" t="s">
        <v>9</v>
      </c>
      <c r="C400" s="6"/>
      <c r="D400" s="5">
        <v>0</v>
      </c>
      <c r="E400" s="5">
        <v>0</v>
      </c>
      <c r="F400" s="2">
        <v>0</v>
      </c>
      <c r="G400" s="2">
        <v>0</v>
      </c>
      <c r="H400" s="2">
        <v>0</v>
      </c>
      <c r="I400" s="5">
        <v>0</v>
      </c>
      <c r="K400" s="12">
        <f t="shared" si="72"/>
        <v>0</v>
      </c>
      <c r="L400" s="12">
        <f t="shared" si="72"/>
        <v>0</v>
      </c>
      <c r="M400" s="14">
        <f t="shared" si="73"/>
        <v>0</v>
      </c>
      <c r="N400" s="12">
        <f t="shared" si="83"/>
        <v>0</v>
      </c>
      <c r="O400" s="14">
        <f t="shared" si="74"/>
        <v>0</v>
      </c>
      <c r="P400" s="12">
        <f t="shared" si="83"/>
        <v>0</v>
      </c>
      <c r="Q400" s="12">
        <f t="shared" si="75"/>
        <v>1</v>
      </c>
      <c r="R400" s="12">
        <f t="shared" si="76"/>
        <v>0</v>
      </c>
      <c r="S400" s="12">
        <f t="shared" si="77"/>
        <v>0</v>
      </c>
      <c r="T400" s="12">
        <f t="shared" si="78"/>
        <v>0</v>
      </c>
      <c r="U400" s="12">
        <f t="shared" si="79"/>
        <v>0</v>
      </c>
      <c r="V400" s="64">
        <f t="shared" si="80"/>
        <v>0</v>
      </c>
      <c r="W400" s="12">
        <f t="shared" si="81"/>
        <v>0</v>
      </c>
      <c r="X400" s="12">
        <f>IF(AND(W400=1,G400=0),1,0)</f>
        <v>0</v>
      </c>
      <c r="Y400" s="12">
        <f t="shared" si="82"/>
        <v>0</v>
      </c>
    </row>
    <row r="401" spans="2:25" ht="12.5" customHeight="1">
      <c r="B401" s="6" t="s">
        <v>9</v>
      </c>
      <c r="C401" s="6"/>
      <c r="D401" s="5">
        <v>0</v>
      </c>
      <c r="E401" s="5">
        <v>0</v>
      </c>
      <c r="F401" s="2">
        <v>0</v>
      </c>
      <c r="G401" s="2">
        <v>0</v>
      </c>
      <c r="H401" s="2">
        <v>0</v>
      </c>
      <c r="I401" s="5">
        <v>0</v>
      </c>
      <c r="K401" s="12">
        <f t="shared" si="72"/>
        <v>0</v>
      </c>
      <c r="L401" s="12">
        <f t="shared" si="72"/>
        <v>0</v>
      </c>
      <c r="M401" s="14">
        <f t="shared" si="73"/>
        <v>0</v>
      </c>
      <c r="N401" s="12">
        <f t="shared" si="83"/>
        <v>0</v>
      </c>
      <c r="O401" s="14">
        <f t="shared" si="74"/>
        <v>0</v>
      </c>
      <c r="P401" s="12">
        <f t="shared" si="83"/>
        <v>0</v>
      </c>
      <c r="Q401" s="12">
        <f t="shared" si="75"/>
        <v>1</v>
      </c>
      <c r="R401" s="12">
        <f t="shared" si="76"/>
        <v>0</v>
      </c>
      <c r="S401" s="12">
        <f t="shared" si="77"/>
        <v>0</v>
      </c>
      <c r="T401" s="12">
        <f t="shared" si="78"/>
        <v>0</v>
      </c>
      <c r="U401" s="12">
        <f t="shared" si="79"/>
        <v>0</v>
      </c>
      <c r="V401" s="64">
        <f t="shared" si="80"/>
        <v>0</v>
      </c>
      <c r="W401" s="12">
        <f t="shared" si="81"/>
        <v>0</v>
      </c>
      <c r="X401" s="12">
        <f>IF(AND(W401=1,G401=0),1,0)</f>
        <v>0</v>
      </c>
      <c r="Y401" s="12">
        <f t="shared" si="82"/>
        <v>0</v>
      </c>
    </row>
    <row r="402" spans="2:25" ht="12.5" customHeight="1">
      <c r="B402" s="6" t="s">
        <v>9</v>
      </c>
      <c r="C402" s="6"/>
      <c r="D402" s="5">
        <v>0</v>
      </c>
      <c r="E402" s="5">
        <v>0</v>
      </c>
      <c r="F402" s="2">
        <v>0</v>
      </c>
      <c r="G402" s="2">
        <v>0</v>
      </c>
      <c r="H402" s="2">
        <v>0</v>
      </c>
      <c r="I402" s="5">
        <v>0</v>
      </c>
      <c r="J402" s="11">
        <v>38</v>
      </c>
      <c r="K402" s="12">
        <f t="shared" si="72"/>
        <v>0</v>
      </c>
      <c r="L402" s="12">
        <f t="shared" si="72"/>
        <v>0</v>
      </c>
      <c r="M402" s="14">
        <f t="shared" si="73"/>
        <v>0</v>
      </c>
      <c r="N402" s="12">
        <f t="shared" si="83"/>
        <v>0</v>
      </c>
      <c r="O402" s="14">
        <f t="shared" si="74"/>
        <v>0</v>
      </c>
      <c r="P402" s="12">
        <f t="shared" si="83"/>
        <v>0</v>
      </c>
      <c r="Q402" s="12">
        <f t="shared" si="75"/>
        <v>1</v>
      </c>
      <c r="R402" s="12">
        <f t="shared" si="76"/>
        <v>0</v>
      </c>
      <c r="S402" s="12">
        <f t="shared" si="77"/>
        <v>0</v>
      </c>
      <c r="T402" s="12">
        <f t="shared" si="78"/>
        <v>0</v>
      </c>
      <c r="U402" s="12">
        <f t="shared" si="79"/>
        <v>0</v>
      </c>
      <c r="V402" s="64">
        <f t="shared" si="80"/>
        <v>0</v>
      </c>
      <c r="W402" s="12">
        <f t="shared" si="81"/>
        <v>0</v>
      </c>
      <c r="X402" s="12">
        <f>IF(AND(W402=1,G402=0),1,0)</f>
        <v>0</v>
      </c>
      <c r="Y402" s="12">
        <f t="shared" si="82"/>
        <v>0</v>
      </c>
    </row>
    <row r="403" spans="2:25" ht="12.5" customHeight="1">
      <c r="B403" s="6" t="s">
        <v>9</v>
      </c>
      <c r="C403" s="6"/>
      <c r="D403" s="5">
        <v>0</v>
      </c>
      <c r="E403" s="5">
        <v>0</v>
      </c>
      <c r="F403" s="2">
        <v>0</v>
      </c>
      <c r="G403" s="2">
        <v>0</v>
      </c>
      <c r="H403" s="2">
        <v>0</v>
      </c>
      <c r="I403" s="5">
        <v>0</v>
      </c>
      <c r="J403" s="11">
        <v>60</v>
      </c>
      <c r="K403" s="12">
        <f t="shared" si="72"/>
        <v>0</v>
      </c>
      <c r="L403" s="12">
        <f t="shared" si="72"/>
        <v>0</v>
      </c>
      <c r="M403" s="14">
        <f t="shared" si="73"/>
        <v>0</v>
      </c>
      <c r="N403" s="12">
        <f t="shared" si="83"/>
        <v>0</v>
      </c>
      <c r="O403" s="14">
        <f t="shared" si="74"/>
        <v>0</v>
      </c>
      <c r="P403" s="12">
        <f t="shared" si="83"/>
        <v>0</v>
      </c>
      <c r="Q403" s="12">
        <f t="shared" si="75"/>
        <v>1</v>
      </c>
      <c r="R403" s="12">
        <f t="shared" si="76"/>
        <v>0</v>
      </c>
      <c r="S403" s="12">
        <f t="shared" si="77"/>
        <v>0</v>
      </c>
      <c r="T403" s="12">
        <f t="shared" si="78"/>
        <v>0</v>
      </c>
      <c r="U403" s="12">
        <f t="shared" si="79"/>
        <v>0</v>
      </c>
      <c r="V403" s="64">
        <f t="shared" si="80"/>
        <v>0</v>
      </c>
      <c r="W403" s="12">
        <f t="shared" si="81"/>
        <v>0</v>
      </c>
      <c r="X403" s="12">
        <f>IF(AND(W403=1,G403=0),1,0)</f>
        <v>0</v>
      </c>
      <c r="Y403" s="12">
        <f t="shared" si="82"/>
        <v>0</v>
      </c>
    </row>
    <row r="404" spans="2:25" ht="12.5" customHeight="1">
      <c r="B404" s="6" t="s">
        <v>9</v>
      </c>
      <c r="C404" s="6"/>
      <c r="D404" s="5">
        <v>0</v>
      </c>
      <c r="E404" s="5">
        <v>0</v>
      </c>
      <c r="F404" s="2">
        <v>0</v>
      </c>
      <c r="G404" s="2">
        <v>0</v>
      </c>
      <c r="H404" s="2">
        <v>0</v>
      </c>
      <c r="I404" s="5">
        <v>0</v>
      </c>
      <c r="J404" s="11">
        <v>28</v>
      </c>
      <c r="K404" s="12">
        <f t="shared" si="72"/>
        <v>0</v>
      </c>
      <c r="L404" s="12">
        <f t="shared" si="72"/>
        <v>0</v>
      </c>
      <c r="M404" s="14">
        <f t="shared" si="73"/>
        <v>0</v>
      </c>
      <c r="N404" s="12">
        <f t="shared" si="83"/>
        <v>0</v>
      </c>
      <c r="O404" s="14">
        <f t="shared" si="74"/>
        <v>0</v>
      </c>
      <c r="P404" s="12">
        <f t="shared" si="83"/>
        <v>0</v>
      </c>
      <c r="Q404" s="12">
        <f t="shared" si="75"/>
        <v>1</v>
      </c>
      <c r="R404" s="12">
        <f t="shared" si="76"/>
        <v>0</v>
      </c>
      <c r="S404" s="12">
        <f t="shared" si="77"/>
        <v>0</v>
      </c>
      <c r="T404" s="12">
        <f t="shared" si="78"/>
        <v>0</v>
      </c>
      <c r="U404" s="12">
        <f t="shared" si="79"/>
        <v>0</v>
      </c>
      <c r="V404" s="64">
        <f t="shared" si="80"/>
        <v>0</v>
      </c>
      <c r="W404" s="12">
        <f t="shared" si="81"/>
        <v>0</v>
      </c>
      <c r="X404" s="12">
        <f>IF(AND(W404=1,G404=0),1,0)</f>
        <v>0</v>
      </c>
      <c r="Y404" s="12">
        <f t="shared" si="82"/>
        <v>0</v>
      </c>
    </row>
    <row r="405" spans="2:25" ht="12.5" customHeight="1">
      <c r="B405" s="6" t="s">
        <v>9</v>
      </c>
      <c r="C405" s="6"/>
      <c r="D405" s="5">
        <v>0</v>
      </c>
      <c r="E405" s="5">
        <v>0</v>
      </c>
      <c r="F405" s="2">
        <v>0</v>
      </c>
      <c r="G405" s="2">
        <v>0</v>
      </c>
      <c r="H405" s="2">
        <v>0</v>
      </c>
      <c r="I405" s="5">
        <v>0</v>
      </c>
      <c r="K405" s="12">
        <f t="shared" si="72"/>
        <v>0</v>
      </c>
      <c r="L405" s="12">
        <f t="shared" si="72"/>
        <v>0</v>
      </c>
      <c r="M405" s="14">
        <f t="shared" si="73"/>
        <v>0</v>
      </c>
      <c r="N405" s="12">
        <f t="shared" si="83"/>
        <v>0</v>
      </c>
      <c r="O405" s="14">
        <f t="shared" si="74"/>
        <v>0</v>
      </c>
      <c r="P405" s="12">
        <f t="shared" si="83"/>
        <v>0</v>
      </c>
      <c r="Q405" s="12">
        <f t="shared" si="75"/>
        <v>1</v>
      </c>
      <c r="R405" s="12">
        <f t="shared" si="76"/>
        <v>0</v>
      </c>
      <c r="S405" s="12">
        <f t="shared" si="77"/>
        <v>0</v>
      </c>
      <c r="T405" s="12">
        <f t="shared" si="78"/>
        <v>0</v>
      </c>
      <c r="U405" s="12">
        <f t="shared" si="79"/>
        <v>0</v>
      </c>
      <c r="V405" s="64">
        <f t="shared" si="80"/>
        <v>0</v>
      </c>
      <c r="W405" s="12">
        <f t="shared" si="81"/>
        <v>0</v>
      </c>
      <c r="X405" s="12">
        <f>IF(AND(W405=1,G405=0),1,0)</f>
        <v>0</v>
      </c>
      <c r="Y405" s="12">
        <f t="shared" si="82"/>
        <v>0</v>
      </c>
    </row>
    <row r="406" spans="2:25" ht="12.5" customHeight="1">
      <c r="B406" s="6" t="s">
        <v>9</v>
      </c>
      <c r="C406" s="6"/>
      <c r="D406" s="5">
        <v>0</v>
      </c>
      <c r="E406" s="5">
        <v>0</v>
      </c>
      <c r="F406" s="2">
        <v>0</v>
      </c>
      <c r="G406" s="2">
        <v>0</v>
      </c>
      <c r="H406" s="2">
        <v>0</v>
      </c>
      <c r="I406" s="5">
        <v>0</v>
      </c>
      <c r="J406" s="11">
        <v>19</v>
      </c>
      <c r="K406" s="12">
        <f t="shared" si="72"/>
        <v>0</v>
      </c>
      <c r="L406" s="12">
        <f t="shared" si="72"/>
        <v>0</v>
      </c>
      <c r="M406" s="14">
        <f t="shared" si="73"/>
        <v>0</v>
      </c>
      <c r="N406" s="12">
        <f t="shared" si="83"/>
        <v>0</v>
      </c>
      <c r="O406" s="14">
        <f t="shared" si="74"/>
        <v>0</v>
      </c>
      <c r="P406" s="12">
        <f t="shared" si="83"/>
        <v>0</v>
      </c>
      <c r="Q406" s="12">
        <f t="shared" si="75"/>
        <v>1</v>
      </c>
      <c r="R406" s="12">
        <f t="shared" si="76"/>
        <v>0</v>
      </c>
      <c r="S406" s="12">
        <f t="shared" si="77"/>
        <v>0</v>
      </c>
      <c r="T406" s="12">
        <f t="shared" si="78"/>
        <v>0</v>
      </c>
      <c r="U406" s="12">
        <f t="shared" si="79"/>
        <v>0</v>
      </c>
      <c r="V406" s="64">
        <f t="shared" si="80"/>
        <v>0</v>
      </c>
      <c r="W406" s="12">
        <f t="shared" si="81"/>
        <v>0</v>
      </c>
      <c r="X406" s="12">
        <f>IF(AND(W406=1,G406=0),1,0)</f>
        <v>0</v>
      </c>
      <c r="Y406" s="12">
        <f t="shared" si="82"/>
        <v>0</v>
      </c>
    </row>
    <row r="407" spans="2:25" ht="12.5" customHeight="1">
      <c r="B407" s="6" t="s">
        <v>9</v>
      </c>
      <c r="C407" s="6"/>
      <c r="D407" s="5">
        <v>0</v>
      </c>
      <c r="E407" s="5">
        <v>0</v>
      </c>
      <c r="F407" s="2">
        <v>0</v>
      </c>
      <c r="G407" s="2">
        <v>0</v>
      </c>
      <c r="H407" s="2">
        <v>0</v>
      </c>
      <c r="I407" s="5">
        <v>0</v>
      </c>
      <c r="J407" s="11">
        <v>3</v>
      </c>
      <c r="K407" s="12">
        <f t="shared" si="72"/>
        <v>0</v>
      </c>
      <c r="L407" s="12">
        <f t="shared" si="72"/>
        <v>0</v>
      </c>
      <c r="M407" s="14">
        <f t="shared" si="73"/>
        <v>0</v>
      </c>
      <c r="N407" s="12">
        <f t="shared" si="83"/>
        <v>0</v>
      </c>
      <c r="O407" s="14">
        <f t="shared" si="74"/>
        <v>0</v>
      </c>
      <c r="P407" s="12">
        <f t="shared" si="83"/>
        <v>0</v>
      </c>
      <c r="Q407" s="12">
        <f t="shared" si="75"/>
        <v>1</v>
      </c>
      <c r="R407" s="12">
        <f t="shared" si="76"/>
        <v>0</v>
      </c>
      <c r="S407" s="12">
        <f t="shared" si="77"/>
        <v>0</v>
      </c>
      <c r="T407" s="12">
        <f t="shared" si="78"/>
        <v>0</v>
      </c>
      <c r="U407" s="12">
        <f t="shared" si="79"/>
        <v>0</v>
      </c>
      <c r="V407" s="64">
        <f t="shared" si="80"/>
        <v>0</v>
      </c>
      <c r="W407" s="12">
        <f t="shared" si="81"/>
        <v>0</v>
      </c>
      <c r="X407" s="12">
        <f>IF(AND(W407=1,G407=0),1,0)</f>
        <v>0</v>
      </c>
      <c r="Y407" s="12">
        <f t="shared" si="82"/>
        <v>0</v>
      </c>
    </row>
    <row r="408" spans="2:25" ht="12.5" customHeight="1">
      <c r="B408" s="6" t="s">
        <v>9</v>
      </c>
      <c r="C408" s="6"/>
      <c r="D408" s="5">
        <v>0</v>
      </c>
      <c r="E408" s="5">
        <v>0</v>
      </c>
      <c r="F408" s="2">
        <v>0</v>
      </c>
      <c r="G408" s="2">
        <v>0</v>
      </c>
      <c r="H408" s="2">
        <v>0</v>
      </c>
      <c r="I408" s="5">
        <v>0</v>
      </c>
      <c r="K408" s="12">
        <f t="shared" si="72"/>
        <v>0</v>
      </c>
      <c r="L408" s="12">
        <f t="shared" si="72"/>
        <v>0</v>
      </c>
      <c r="M408" s="14">
        <f t="shared" si="73"/>
        <v>0</v>
      </c>
      <c r="N408" s="12">
        <f t="shared" si="83"/>
        <v>0</v>
      </c>
      <c r="O408" s="14">
        <f t="shared" si="74"/>
        <v>0</v>
      </c>
      <c r="P408" s="12">
        <f t="shared" si="83"/>
        <v>0</v>
      </c>
      <c r="Q408" s="12">
        <f t="shared" si="75"/>
        <v>1</v>
      </c>
      <c r="R408" s="12">
        <f t="shared" si="76"/>
        <v>0</v>
      </c>
      <c r="S408" s="12">
        <f t="shared" si="77"/>
        <v>0</v>
      </c>
      <c r="T408" s="12">
        <f t="shared" si="78"/>
        <v>0</v>
      </c>
      <c r="U408" s="12">
        <f t="shared" si="79"/>
        <v>0</v>
      </c>
      <c r="V408" s="64">
        <f t="shared" si="80"/>
        <v>0</v>
      </c>
      <c r="W408" s="12">
        <f t="shared" si="81"/>
        <v>0</v>
      </c>
      <c r="X408" s="12">
        <f>IF(AND(W408=1,G408=0),1,0)</f>
        <v>0</v>
      </c>
      <c r="Y408" s="12">
        <f t="shared" si="82"/>
        <v>0</v>
      </c>
    </row>
    <row r="409" spans="2:25" ht="12.5" customHeight="1">
      <c r="B409" s="6" t="s">
        <v>9</v>
      </c>
      <c r="C409" s="6"/>
      <c r="D409" s="5">
        <v>0</v>
      </c>
      <c r="E409" s="5">
        <v>0</v>
      </c>
      <c r="F409" s="2">
        <v>0</v>
      </c>
      <c r="G409" s="2">
        <v>0</v>
      </c>
      <c r="H409" s="2">
        <v>0</v>
      </c>
      <c r="I409" s="5">
        <v>0</v>
      </c>
      <c r="J409" s="11">
        <v>21</v>
      </c>
      <c r="K409" s="12">
        <f t="shared" si="72"/>
        <v>0</v>
      </c>
      <c r="L409" s="12">
        <f t="shared" si="72"/>
        <v>0</v>
      </c>
      <c r="M409" s="14">
        <f t="shared" si="73"/>
        <v>0</v>
      </c>
      <c r="N409" s="12">
        <f t="shared" si="83"/>
        <v>0</v>
      </c>
      <c r="O409" s="14">
        <f t="shared" si="74"/>
        <v>0</v>
      </c>
      <c r="P409" s="12">
        <f t="shared" si="83"/>
        <v>0</v>
      </c>
      <c r="Q409" s="12">
        <f t="shared" si="75"/>
        <v>1</v>
      </c>
      <c r="R409" s="12">
        <f t="shared" si="76"/>
        <v>0</v>
      </c>
      <c r="S409" s="12">
        <f t="shared" si="77"/>
        <v>0</v>
      </c>
      <c r="T409" s="12">
        <f t="shared" si="78"/>
        <v>0</v>
      </c>
      <c r="U409" s="12">
        <f t="shared" si="79"/>
        <v>0</v>
      </c>
      <c r="V409" s="64">
        <f t="shared" si="80"/>
        <v>0</v>
      </c>
      <c r="W409" s="12">
        <f t="shared" si="81"/>
        <v>0</v>
      </c>
      <c r="X409" s="12">
        <f>IF(AND(W409=1,G409=0),1,0)</f>
        <v>0</v>
      </c>
      <c r="Y409" s="12">
        <f t="shared" si="82"/>
        <v>0</v>
      </c>
    </row>
    <row r="410" spans="2:25" ht="12.5" customHeight="1">
      <c r="B410" s="6" t="s">
        <v>9</v>
      </c>
      <c r="C410" s="6"/>
      <c r="D410" s="5">
        <v>0</v>
      </c>
      <c r="E410" s="5">
        <v>0</v>
      </c>
      <c r="F410" s="2">
        <v>0</v>
      </c>
      <c r="G410" s="2">
        <v>0</v>
      </c>
      <c r="H410" s="2">
        <v>0</v>
      </c>
      <c r="I410" s="5">
        <v>0</v>
      </c>
      <c r="J410" s="11">
        <v>27</v>
      </c>
      <c r="K410" s="12">
        <f t="shared" si="72"/>
        <v>0</v>
      </c>
      <c r="L410" s="12">
        <f t="shared" si="72"/>
        <v>0</v>
      </c>
      <c r="M410" s="14">
        <f t="shared" si="73"/>
        <v>0</v>
      </c>
      <c r="N410" s="12">
        <f t="shared" si="83"/>
        <v>0</v>
      </c>
      <c r="O410" s="14">
        <f t="shared" si="74"/>
        <v>0</v>
      </c>
      <c r="P410" s="12">
        <f t="shared" si="83"/>
        <v>0</v>
      </c>
      <c r="Q410" s="12">
        <f t="shared" si="75"/>
        <v>1</v>
      </c>
      <c r="R410" s="12">
        <f t="shared" si="76"/>
        <v>0</v>
      </c>
      <c r="S410" s="12">
        <f t="shared" si="77"/>
        <v>0</v>
      </c>
      <c r="T410" s="12">
        <f t="shared" si="78"/>
        <v>0</v>
      </c>
      <c r="U410" s="12">
        <f t="shared" si="79"/>
        <v>0</v>
      </c>
      <c r="V410" s="64">
        <f t="shared" si="80"/>
        <v>0</v>
      </c>
      <c r="W410" s="12">
        <f t="shared" si="81"/>
        <v>0</v>
      </c>
      <c r="X410" s="12">
        <f>IF(AND(W410=1,G410=0),1,0)</f>
        <v>0</v>
      </c>
      <c r="Y410" s="12">
        <f t="shared" si="82"/>
        <v>0</v>
      </c>
    </row>
    <row r="411" spans="2:25" ht="12.5" customHeight="1">
      <c r="B411" s="6" t="s">
        <v>9</v>
      </c>
      <c r="C411" s="6"/>
      <c r="D411" s="5">
        <v>0</v>
      </c>
      <c r="E411" s="5">
        <v>0</v>
      </c>
      <c r="F411" s="2">
        <v>0</v>
      </c>
      <c r="G411" s="2">
        <v>0</v>
      </c>
      <c r="H411" s="2">
        <v>0</v>
      </c>
      <c r="I411" s="5">
        <v>0</v>
      </c>
      <c r="J411" s="11">
        <v>79</v>
      </c>
      <c r="K411" s="12">
        <f t="shared" si="72"/>
        <v>0</v>
      </c>
      <c r="L411" s="12">
        <f t="shared" si="72"/>
        <v>0</v>
      </c>
      <c r="M411" s="14">
        <f t="shared" si="73"/>
        <v>0</v>
      </c>
      <c r="N411" s="12">
        <f t="shared" si="83"/>
        <v>0</v>
      </c>
      <c r="O411" s="14">
        <f t="shared" si="74"/>
        <v>0</v>
      </c>
      <c r="P411" s="12">
        <f t="shared" si="83"/>
        <v>0</v>
      </c>
      <c r="Q411" s="12">
        <f t="shared" si="75"/>
        <v>1</v>
      </c>
      <c r="R411" s="12">
        <f t="shared" si="76"/>
        <v>0</v>
      </c>
      <c r="S411" s="12">
        <f t="shared" si="77"/>
        <v>0</v>
      </c>
      <c r="T411" s="12">
        <f t="shared" si="78"/>
        <v>0</v>
      </c>
      <c r="U411" s="12">
        <f t="shared" si="79"/>
        <v>0</v>
      </c>
      <c r="V411" s="64">
        <f t="shared" si="80"/>
        <v>0</v>
      </c>
      <c r="W411" s="12">
        <f t="shared" si="81"/>
        <v>0</v>
      </c>
      <c r="X411" s="12">
        <f>IF(AND(W411=1,G411=0),1,0)</f>
        <v>0</v>
      </c>
      <c r="Y411" s="12">
        <f t="shared" si="82"/>
        <v>0</v>
      </c>
    </row>
    <row r="412" spans="2:25" ht="12.5" customHeight="1">
      <c r="B412" s="6" t="s">
        <v>9</v>
      </c>
      <c r="C412" s="6"/>
      <c r="D412" s="5">
        <v>0</v>
      </c>
      <c r="E412" s="5">
        <v>0</v>
      </c>
      <c r="F412" s="2">
        <v>0</v>
      </c>
      <c r="G412" s="2">
        <v>0</v>
      </c>
      <c r="H412" s="2">
        <v>0</v>
      </c>
      <c r="I412" s="5">
        <v>0</v>
      </c>
      <c r="K412" s="12">
        <f t="shared" si="72"/>
        <v>0</v>
      </c>
      <c r="L412" s="12">
        <f t="shared" si="72"/>
        <v>0</v>
      </c>
      <c r="M412" s="14">
        <f t="shared" si="73"/>
        <v>0</v>
      </c>
      <c r="N412" s="12">
        <f t="shared" si="83"/>
        <v>0</v>
      </c>
      <c r="O412" s="14">
        <f t="shared" si="74"/>
        <v>0</v>
      </c>
      <c r="P412" s="12">
        <f t="shared" si="83"/>
        <v>0</v>
      </c>
      <c r="Q412" s="12">
        <f t="shared" si="75"/>
        <v>1</v>
      </c>
      <c r="R412" s="12">
        <f t="shared" si="76"/>
        <v>0</v>
      </c>
      <c r="S412" s="12">
        <f t="shared" si="77"/>
        <v>0</v>
      </c>
      <c r="T412" s="12">
        <f t="shared" si="78"/>
        <v>0</v>
      </c>
      <c r="U412" s="12">
        <f t="shared" si="79"/>
        <v>0</v>
      </c>
      <c r="V412" s="64">
        <f t="shared" si="80"/>
        <v>0</v>
      </c>
      <c r="W412" s="12">
        <f t="shared" si="81"/>
        <v>0</v>
      </c>
      <c r="X412" s="12">
        <f>IF(AND(W412=1,G412=0),1,0)</f>
        <v>0</v>
      </c>
      <c r="Y412" s="12">
        <f t="shared" si="82"/>
        <v>0</v>
      </c>
    </row>
    <row r="413" spans="2:25" ht="12.5" customHeight="1">
      <c r="B413" s="6" t="s">
        <v>9</v>
      </c>
      <c r="C413" s="6"/>
      <c r="D413" s="5">
        <v>0</v>
      </c>
      <c r="E413" s="5">
        <v>0</v>
      </c>
      <c r="F413" s="2">
        <v>0</v>
      </c>
      <c r="G413" s="2">
        <v>0</v>
      </c>
      <c r="H413" s="2">
        <v>0</v>
      </c>
      <c r="I413" s="5">
        <v>0</v>
      </c>
      <c r="J413" s="11">
        <v>32</v>
      </c>
      <c r="K413" s="12">
        <f t="shared" si="72"/>
        <v>0</v>
      </c>
      <c r="L413" s="12">
        <f t="shared" si="72"/>
        <v>0</v>
      </c>
      <c r="M413" s="14">
        <f t="shared" si="73"/>
        <v>0</v>
      </c>
      <c r="N413" s="12">
        <f t="shared" si="83"/>
        <v>0</v>
      </c>
      <c r="O413" s="14">
        <f t="shared" si="74"/>
        <v>0</v>
      </c>
      <c r="P413" s="12">
        <f t="shared" si="83"/>
        <v>0</v>
      </c>
      <c r="Q413" s="12">
        <f t="shared" si="75"/>
        <v>1</v>
      </c>
      <c r="R413" s="12">
        <f t="shared" si="76"/>
        <v>0</v>
      </c>
      <c r="S413" s="12">
        <f t="shared" si="77"/>
        <v>0</v>
      </c>
      <c r="T413" s="12">
        <f t="shared" si="78"/>
        <v>0</v>
      </c>
      <c r="U413" s="12">
        <f t="shared" si="79"/>
        <v>0</v>
      </c>
      <c r="V413" s="64">
        <f t="shared" si="80"/>
        <v>0</v>
      </c>
      <c r="W413" s="12">
        <f t="shared" si="81"/>
        <v>0</v>
      </c>
      <c r="X413" s="12">
        <f>IF(AND(W413=1,G413=0),1,0)</f>
        <v>0</v>
      </c>
      <c r="Y413" s="12">
        <f t="shared" si="82"/>
        <v>0</v>
      </c>
    </row>
    <row r="414" spans="2:25" ht="12.5" customHeight="1">
      <c r="B414" s="6" t="s">
        <v>9</v>
      </c>
      <c r="C414" s="6"/>
      <c r="D414" s="5">
        <v>0</v>
      </c>
      <c r="E414" s="5">
        <v>0</v>
      </c>
      <c r="F414" s="2">
        <v>0</v>
      </c>
      <c r="G414" s="2">
        <v>0</v>
      </c>
      <c r="H414" s="2">
        <v>0</v>
      </c>
      <c r="I414" s="5">
        <v>0</v>
      </c>
      <c r="K414" s="12">
        <f t="shared" si="72"/>
        <v>0</v>
      </c>
      <c r="L414" s="12">
        <f t="shared" si="72"/>
        <v>0</v>
      </c>
      <c r="M414" s="14">
        <f t="shared" si="73"/>
        <v>0</v>
      </c>
      <c r="N414" s="12">
        <f t="shared" si="83"/>
        <v>0</v>
      </c>
      <c r="O414" s="14">
        <f t="shared" si="74"/>
        <v>0</v>
      </c>
      <c r="P414" s="12">
        <f t="shared" si="83"/>
        <v>0</v>
      </c>
      <c r="Q414" s="12">
        <f t="shared" si="75"/>
        <v>1</v>
      </c>
      <c r="R414" s="12">
        <f t="shared" si="76"/>
        <v>0</v>
      </c>
      <c r="S414" s="12">
        <f t="shared" si="77"/>
        <v>0</v>
      </c>
      <c r="T414" s="12">
        <f t="shared" si="78"/>
        <v>0</v>
      </c>
      <c r="U414" s="12">
        <f t="shared" si="79"/>
        <v>0</v>
      </c>
      <c r="V414" s="64">
        <f t="shared" si="80"/>
        <v>0</v>
      </c>
      <c r="W414" s="12">
        <f t="shared" si="81"/>
        <v>0</v>
      </c>
      <c r="X414" s="12">
        <f>IF(AND(W414=1,G414=0),1,0)</f>
        <v>0</v>
      </c>
      <c r="Y414" s="12">
        <f t="shared" si="82"/>
        <v>0</v>
      </c>
    </row>
    <row r="415" spans="2:25" ht="12.5" customHeight="1">
      <c r="B415" s="6" t="s">
        <v>9</v>
      </c>
      <c r="C415" s="6"/>
      <c r="D415" s="5">
        <v>0</v>
      </c>
      <c r="E415" s="5">
        <v>0</v>
      </c>
      <c r="F415" s="2">
        <v>0</v>
      </c>
      <c r="G415" s="2">
        <v>0</v>
      </c>
      <c r="H415" s="2">
        <v>0</v>
      </c>
      <c r="I415" s="5">
        <v>0</v>
      </c>
      <c r="K415" s="12">
        <f t="shared" si="72"/>
        <v>0</v>
      </c>
      <c r="L415" s="12">
        <f t="shared" si="72"/>
        <v>0</v>
      </c>
      <c r="M415" s="14">
        <f t="shared" si="73"/>
        <v>0</v>
      </c>
      <c r="N415" s="12">
        <f t="shared" si="83"/>
        <v>0</v>
      </c>
      <c r="O415" s="14">
        <f t="shared" si="74"/>
        <v>0</v>
      </c>
      <c r="P415" s="12">
        <f t="shared" si="83"/>
        <v>0</v>
      </c>
      <c r="Q415" s="12">
        <f t="shared" si="75"/>
        <v>1</v>
      </c>
      <c r="R415" s="12">
        <f t="shared" si="76"/>
        <v>0</v>
      </c>
      <c r="S415" s="12">
        <f t="shared" si="77"/>
        <v>0</v>
      </c>
      <c r="T415" s="12">
        <f t="shared" si="78"/>
        <v>0</v>
      </c>
      <c r="U415" s="12">
        <f t="shared" si="79"/>
        <v>0</v>
      </c>
      <c r="V415" s="64">
        <f t="shared" si="80"/>
        <v>0</v>
      </c>
      <c r="W415" s="12">
        <f t="shared" si="81"/>
        <v>0</v>
      </c>
      <c r="X415" s="12">
        <f>IF(AND(W415=1,G415=0),1,0)</f>
        <v>0</v>
      </c>
      <c r="Y415" s="12">
        <f t="shared" si="82"/>
        <v>0</v>
      </c>
    </row>
    <row r="416" spans="2:25" ht="12.5" customHeight="1">
      <c r="B416" s="6" t="s">
        <v>9</v>
      </c>
      <c r="C416" s="6"/>
      <c r="D416" s="5">
        <v>0</v>
      </c>
      <c r="E416" s="5">
        <v>0</v>
      </c>
      <c r="F416" s="2">
        <v>0</v>
      </c>
      <c r="G416" s="2">
        <v>0</v>
      </c>
      <c r="H416" s="2">
        <v>0</v>
      </c>
      <c r="I416" s="5">
        <v>0</v>
      </c>
      <c r="J416" s="11">
        <v>15</v>
      </c>
      <c r="K416" s="12">
        <f t="shared" si="72"/>
        <v>0</v>
      </c>
      <c r="L416" s="12">
        <f t="shared" si="72"/>
        <v>0</v>
      </c>
      <c r="M416" s="14">
        <f t="shared" si="73"/>
        <v>0</v>
      </c>
      <c r="N416" s="12">
        <f t="shared" si="83"/>
        <v>0</v>
      </c>
      <c r="O416" s="14">
        <f t="shared" si="74"/>
        <v>0</v>
      </c>
      <c r="P416" s="12">
        <f t="shared" si="83"/>
        <v>0</v>
      </c>
      <c r="Q416" s="12">
        <f t="shared" si="75"/>
        <v>1</v>
      </c>
      <c r="R416" s="12">
        <f t="shared" si="76"/>
        <v>0</v>
      </c>
      <c r="S416" s="12">
        <f t="shared" si="77"/>
        <v>0</v>
      </c>
      <c r="T416" s="12">
        <f t="shared" si="78"/>
        <v>0</v>
      </c>
      <c r="U416" s="12">
        <f t="shared" si="79"/>
        <v>0</v>
      </c>
      <c r="V416" s="64">
        <f t="shared" si="80"/>
        <v>0</v>
      </c>
      <c r="W416" s="12">
        <f t="shared" si="81"/>
        <v>0</v>
      </c>
      <c r="X416" s="12">
        <f>IF(AND(W416=1,G416=0),1,0)</f>
        <v>0</v>
      </c>
      <c r="Y416" s="12">
        <f t="shared" si="82"/>
        <v>0</v>
      </c>
    </row>
    <row r="417" spans="2:25" ht="12.5" customHeight="1">
      <c r="B417" s="6" t="s">
        <v>9</v>
      </c>
      <c r="C417" s="6"/>
      <c r="D417" s="5">
        <v>0</v>
      </c>
      <c r="E417" s="5">
        <v>0</v>
      </c>
      <c r="F417" s="2">
        <v>0</v>
      </c>
      <c r="G417" s="2">
        <v>0</v>
      </c>
      <c r="H417" s="2">
        <v>0</v>
      </c>
      <c r="I417" s="5">
        <v>0</v>
      </c>
      <c r="J417" s="11">
        <v>15</v>
      </c>
      <c r="K417" s="12">
        <f t="shared" si="72"/>
        <v>0</v>
      </c>
      <c r="L417" s="12">
        <f t="shared" si="72"/>
        <v>0</v>
      </c>
      <c r="M417" s="14">
        <f t="shared" si="73"/>
        <v>0</v>
      </c>
      <c r="N417" s="12">
        <f t="shared" si="83"/>
        <v>0</v>
      </c>
      <c r="O417" s="14">
        <f t="shared" si="74"/>
        <v>0</v>
      </c>
      <c r="P417" s="12">
        <f t="shared" si="83"/>
        <v>0</v>
      </c>
      <c r="Q417" s="12">
        <f t="shared" si="75"/>
        <v>1</v>
      </c>
      <c r="R417" s="12">
        <f t="shared" si="76"/>
        <v>0</v>
      </c>
      <c r="S417" s="12">
        <f t="shared" si="77"/>
        <v>0</v>
      </c>
      <c r="T417" s="12">
        <f t="shared" si="78"/>
        <v>0</v>
      </c>
      <c r="U417" s="12">
        <f t="shared" si="79"/>
        <v>0</v>
      </c>
      <c r="V417" s="64">
        <f t="shared" si="80"/>
        <v>0</v>
      </c>
      <c r="W417" s="12">
        <f t="shared" si="81"/>
        <v>0</v>
      </c>
      <c r="X417" s="12">
        <f>IF(AND(W417=1,G417=0),1,0)</f>
        <v>0</v>
      </c>
      <c r="Y417" s="12">
        <f t="shared" si="82"/>
        <v>0</v>
      </c>
    </row>
    <row r="418" spans="2:25" ht="12.5" customHeight="1">
      <c r="B418" s="6" t="s">
        <v>9</v>
      </c>
      <c r="C418" s="6"/>
      <c r="D418" s="5">
        <v>0</v>
      </c>
      <c r="E418" s="5">
        <v>0</v>
      </c>
      <c r="F418" s="2">
        <v>0</v>
      </c>
      <c r="G418" s="2">
        <v>0</v>
      </c>
      <c r="H418" s="2">
        <v>0</v>
      </c>
      <c r="I418" s="5">
        <v>0</v>
      </c>
      <c r="J418" s="11">
        <v>90</v>
      </c>
      <c r="K418" s="12">
        <f t="shared" si="72"/>
        <v>0</v>
      </c>
      <c r="L418" s="12">
        <f t="shared" si="72"/>
        <v>0</v>
      </c>
      <c r="M418" s="14">
        <f t="shared" si="73"/>
        <v>0</v>
      </c>
      <c r="N418" s="12">
        <f t="shared" si="83"/>
        <v>0</v>
      </c>
      <c r="O418" s="14">
        <f t="shared" si="74"/>
        <v>0</v>
      </c>
      <c r="P418" s="12">
        <f t="shared" si="83"/>
        <v>0</v>
      </c>
      <c r="Q418" s="12">
        <f t="shared" si="75"/>
        <v>1</v>
      </c>
      <c r="R418" s="12">
        <f t="shared" si="76"/>
        <v>0</v>
      </c>
      <c r="S418" s="12">
        <f t="shared" si="77"/>
        <v>0</v>
      </c>
      <c r="T418" s="12">
        <f t="shared" si="78"/>
        <v>0</v>
      </c>
      <c r="U418" s="12">
        <f t="shared" si="79"/>
        <v>0</v>
      </c>
      <c r="V418" s="64">
        <f t="shared" si="80"/>
        <v>0</v>
      </c>
      <c r="W418" s="12">
        <f t="shared" si="81"/>
        <v>0</v>
      </c>
      <c r="X418" s="12">
        <f>IF(AND(W418=1,G418=0),1,0)</f>
        <v>0</v>
      </c>
      <c r="Y418" s="12">
        <f t="shared" si="82"/>
        <v>0</v>
      </c>
    </row>
    <row r="419" spans="2:25" ht="12.5" customHeight="1">
      <c r="B419" s="6" t="s">
        <v>9</v>
      </c>
      <c r="C419" s="6"/>
      <c r="D419" s="5">
        <v>0</v>
      </c>
      <c r="E419" s="5">
        <v>0</v>
      </c>
      <c r="F419" s="2">
        <v>0</v>
      </c>
      <c r="G419" s="2">
        <v>0</v>
      </c>
      <c r="H419" s="2">
        <v>0</v>
      </c>
      <c r="I419" s="5">
        <v>0</v>
      </c>
      <c r="J419" s="11">
        <v>16</v>
      </c>
      <c r="K419" s="12">
        <f t="shared" si="72"/>
        <v>0</v>
      </c>
      <c r="L419" s="12">
        <f t="shared" si="72"/>
        <v>0</v>
      </c>
      <c r="M419" s="14">
        <f t="shared" si="73"/>
        <v>0</v>
      </c>
      <c r="N419" s="12">
        <f t="shared" si="83"/>
        <v>0</v>
      </c>
      <c r="O419" s="14">
        <f t="shared" si="74"/>
        <v>0</v>
      </c>
      <c r="P419" s="12">
        <f t="shared" si="83"/>
        <v>0</v>
      </c>
      <c r="Q419" s="12">
        <f t="shared" si="75"/>
        <v>1</v>
      </c>
      <c r="R419" s="12">
        <f t="shared" si="76"/>
        <v>0</v>
      </c>
      <c r="S419" s="12">
        <f t="shared" si="77"/>
        <v>0</v>
      </c>
      <c r="T419" s="12">
        <f t="shared" si="78"/>
        <v>0</v>
      </c>
      <c r="U419" s="12">
        <f t="shared" si="79"/>
        <v>0</v>
      </c>
      <c r="V419" s="64">
        <f t="shared" si="80"/>
        <v>0</v>
      </c>
      <c r="W419" s="12">
        <f t="shared" si="81"/>
        <v>0</v>
      </c>
      <c r="X419" s="12">
        <f>IF(AND(W419=1,G419=0),1,0)</f>
        <v>0</v>
      </c>
      <c r="Y419" s="12">
        <f t="shared" si="82"/>
        <v>0</v>
      </c>
    </row>
    <row r="420" spans="2:25" ht="12.5" customHeight="1">
      <c r="B420" s="6" t="s">
        <v>9</v>
      </c>
      <c r="C420" s="6"/>
      <c r="D420" s="5">
        <v>0</v>
      </c>
      <c r="E420" s="5">
        <v>0</v>
      </c>
      <c r="F420" s="2">
        <v>0</v>
      </c>
      <c r="G420" s="2">
        <v>0</v>
      </c>
      <c r="H420" s="2">
        <v>0</v>
      </c>
      <c r="I420" s="5">
        <v>0</v>
      </c>
      <c r="J420" s="11">
        <v>19</v>
      </c>
      <c r="K420" s="12">
        <f t="shared" si="72"/>
        <v>0</v>
      </c>
      <c r="L420" s="12">
        <f t="shared" si="72"/>
        <v>0</v>
      </c>
      <c r="M420" s="14">
        <f t="shared" si="73"/>
        <v>0</v>
      </c>
      <c r="N420" s="12">
        <f t="shared" si="83"/>
        <v>0</v>
      </c>
      <c r="O420" s="14">
        <f t="shared" si="74"/>
        <v>0</v>
      </c>
      <c r="P420" s="12">
        <f t="shared" si="83"/>
        <v>0</v>
      </c>
      <c r="Q420" s="12">
        <f t="shared" si="75"/>
        <v>1</v>
      </c>
      <c r="R420" s="12">
        <f t="shared" si="76"/>
        <v>0</v>
      </c>
      <c r="S420" s="12">
        <f t="shared" si="77"/>
        <v>0</v>
      </c>
      <c r="T420" s="12">
        <f t="shared" si="78"/>
        <v>0</v>
      </c>
      <c r="U420" s="12">
        <f t="shared" si="79"/>
        <v>0</v>
      </c>
      <c r="V420" s="64">
        <f t="shared" si="80"/>
        <v>0</v>
      </c>
      <c r="W420" s="12">
        <f t="shared" si="81"/>
        <v>0</v>
      </c>
      <c r="X420" s="12">
        <f>IF(AND(W420=1,G420=0),1,0)</f>
        <v>0</v>
      </c>
      <c r="Y420" s="12">
        <f t="shared" si="82"/>
        <v>0</v>
      </c>
    </row>
    <row r="421" spans="2:25" ht="12.5" customHeight="1">
      <c r="B421" s="6" t="s">
        <v>9</v>
      </c>
      <c r="C421" s="6"/>
      <c r="D421" s="5">
        <v>0</v>
      </c>
      <c r="E421" s="5">
        <v>0</v>
      </c>
      <c r="F421" s="2">
        <v>0</v>
      </c>
      <c r="G421" s="2">
        <v>0</v>
      </c>
      <c r="H421" s="2">
        <v>0</v>
      </c>
      <c r="I421" s="5">
        <v>0</v>
      </c>
      <c r="J421" s="11">
        <v>18</v>
      </c>
      <c r="K421" s="12">
        <f t="shared" si="72"/>
        <v>0</v>
      </c>
      <c r="L421" s="12">
        <f t="shared" si="72"/>
        <v>0</v>
      </c>
      <c r="M421" s="14">
        <f t="shared" si="73"/>
        <v>0</v>
      </c>
      <c r="N421" s="12">
        <f t="shared" si="83"/>
        <v>0</v>
      </c>
      <c r="O421" s="14">
        <f t="shared" si="74"/>
        <v>0</v>
      </c>
      <c r="P421" s="12">
        <f t="shared" si="83"/>
        <v>0</v>
      </c>
      <c r="Q421" s="12">
        <f t="shared" si="75"/>
        <v>1</v>
      </c>
      <c r="R421" s="12">
        <f t="shared" si="76"/>
        <v>0</v>
      </c>
      <c r="S421" s="12">
        <f t="shared" si="77"/>
        <v>0</v>
      </c>
      <c r="T421" s="12">
        <f t="shared" si="78"/>
        <v>0</v>
      </c>
      <c r="U421" s="12">
        <f t="shared" si="79"/>
        <v>0</v>
      </c>
      <c r="V421" s="64">
        <f t="shared" si="80"/>
        <v>0</v>
      </c>
      <c r="W421" s="12">
        <f t="shared" si="81"/>
        <v>0</v>
      </c>
      <c r="X421" s="12">
        <f>IF(AND(W421=1,G421=0),1,0)</f>
        <v>0</v>
      </c>
      <c r="Y421" s="12">
        <f t="shared" si="82"/>
        <v>0</v>
      </c>
    </row>
    <row r="422" spans="2:25" ht="12.5" customHeight="1">
      <c r="B422" s="6" t="s">
        <v>9</v>
      </c>
      <c r="C422" s="6"/>
      <c r="D422" s="5">
        <v>0</v>
      </c>
      <c r="E422" s="5">
        <v>0</v>
      </c>
      <c r="F422" s="2">
        <v>0</v>
      </c>
      <c r="G422" s="2">
        <v>0</v>
      </c>
      <c r="H422" s="2">
        <v>0</v>
      </c>
      <c r="I422" s="5">
        <v>0</v>
      </c>
      <c r="J422" s="11">
        <v>44</v>
      </c>
      <c r="K422" s="12">
        <f t="shared" si="72"/>
        <v>0</v>
      </c>
      <c r="L422" s="12">
        <f t="shared" si="72"/>
        <v>0</v>
      </c>
      <c r="M422" s="14">
        <f t="shared" si="73"/>
        <v>0</v>
      </c>
      <c r="N422" s="12">
        <f t="shared" si="83"/>
        <v>0</v>
      </c>
      <c r="O422" s="14">
        <f t="shared" si="74"/>
        <v>0</v>
      </c>
      <c r="P422" s="12">
        <f t="shared" si="83"/>
        <v>0</v>
      </c>
      <c r="Q422" s="12">
        <f t="shared" si="75"/>
        <v>1</v>
      </c>
      <c r="R422" s="12">
        <f t="shared" si="76"/>
        <v>0</v>
      </c>
      <c r="S422" s="12">
        <f t="shared" si="77"/>
        <v>0</v>
      </c>
      <c r="T422" s="12">
        <f t="shared" si="78"/>
        <v>0</v>
      </c>
      <c r="U422" s="12">
        <f t="shared" si="79"/>
        <v>0</v>
      </c>
      <c r="V422" s="64">
        <f t="shared" si="80"/>
        <v>0</v>
      </c>
      <c r="W422" s="12">
        <f t="shared" si="81"/>
        <v>0</v>
      </c>
      <c r="X422" s="12">
        <f>IF(AND(W422=1,G422=0),1,0)</f>
        <v>0</v>
      </c>
      <c r="Y422" s="12">
        <f t="shared" si="82"/>
        <v>0</v>
      </c>
    </row>
    <row r="423" spans="2:25" ht="12.5" customHeight="1">
      <c r="B423" s="6" t="s">
        <v>9</v>
      </c>
      <c r="C423" s="6"/>
      <c r="D423" s="5">
        <v>0</v>
      </c>
      <c r="E423" s="5">
        <v>0</v>
      </c>
      <c r="F423" s="2">
        <v>0</v>
      </c>
      <c r="G423" s="2">
        <v>0</v>
      </c>
      <c r="H423" s="2">
        <v>0</v>
      </c>
      <c r="I423" s="5">
        <v>0</v>
      </c>
      <c r="J423" s="11">
        <v>4</v>
      </c>
      <c r="K423" s="12">
        <f t="shared" si="72"/>
        <v>0</v>
      </c>
      <c r="L423" s="12">
        <f t="shared" si="72"/>
        <v>0</v>
      </c>
      <c r="M423" s="14">
        <f t="shared" si="73"/>
        <v>0</v>
      </c>
      <c r="N423" s="12">
        <f t="shared" si="83"/>
        <v>0</v>
      </c>
      <c r="O423" s="14">
        <f t="shared" si="74"/>
        <v>0</v>
      </c>
      <c r="P423" s="12">
        <f t="shared" si="83"/>
        <v>0</v>
      </c>
      <c r="Q423" s="12">
        <f t="shared" si="75"/>
        <v>1</v>
      </c>
      <c r="R423" s="12">
        <f t="shared" si="76"/>
        <v>0</v>
      </c>
      <c r="S423" s="12">
        <f t="shared" si="77"/>
        <v>0</v>
      </c>
      <c r="T423" s="12">
        <f t="shared" si="78"/>
        <v>0</v>
      </c>
      <c r="U423" s="12">
        <f t="shared" si="79"/>
        <v>0</v>
      </c>
      <c r="V423" s="64">
        <f t="shared" si="80"/>
        <v>0</v>
      </c>
      <c r="W423" s="12">
        <f t="shared" si="81"/>
        <v>0</v>
      </c>
      <c r="X423" s="12">
        <f>IF(AND(W423=1,G423=0),1,0)</f>
        <v>0</v>
      </c>
      <c r="Y423" s="12">
        <f t="shared" si="82"/>
        <v>0</v>
      </c>
    </row>
    <row r="424" spans="2:25" ht="12.5" customHeight="1">
      <c r="B424" s="6" t="s">
        <v>9</v>
      </c>
      <c r="C424" s="6"/>
      <c r="D424" s="5">
        <v>0</v>
      </c>
      <c r="E424" s="5">
        <v>0</v>
      </c>
      <c r="F424" s="2">
        <v>0</v>
      </c>
      <c r="G424" s="2">
        <v>0</v>
      </c>
      <c r="H424" s="2">
        <v>0</v>
      </c>
      <c r="I424" s="5">
        <v>0</v>
      </c>
      <c r="J424" s="11">
        <v>4</v>
      </c>
      <c r="K424" s="12">
        <f t="shared" si="72"/>
        <v>0</v>
      </c>
      <c r="L424" s="12">
        <f t="shared" si="72"/>
        <v>0</v>
      </c>
      <c r="M424" s="14">
        <f t="shared" si="73"/>
        <v>0</v>
      </c>
      <c r="N424" s="12">
        <f t="shared" si="83"/>
        <v>0</v>
      </c>
      <c r="O424" s="14">
        <f t="shared" si="74"/>
        <v>0</v>
      </c>
      <c r="P424" s="12">
        <f t="shared" si="83"/>
        <v>0</v>
      </c>
      <c r="Q424" s="12">
        <f t="shared" si="75"/>
        <v>1</v>
      </c>
      <c r="R424" s="12">
        <f t="shared" si="76"/>
        <v>0</v>
      </c>
      <c r="S424" s="12">
        <f t="shared" si="77"/>
        <v>0</v>
      </c>
      <c r="T424" s="12">
        <f t="shared" si="78"/>
        <v>0</v>
      </c>
      <c r="U424" s="12">
        <f t="shared" si="79"/>
        <v>0</v>
      </c>
      <c r="V424" s="64">
        <f t="shared" si="80"/>
        <v>0</v>
      </c>
      <c r="W424" s="12">
        <f t="shared" si="81"/>
        <v>0</v>
      </c>
      <c r="X424" s="12">
        <f>IF(AND(W424=1,G424=0),1,0)</f>
        <v>0</v>
      </c>
      <c r="Y424" s="12">
        <f t="shared" si="82"/>
        <v>0</v>
      </c>
    </row>
    <row r="425" spans="2:25" ht="12.5" customHeight="1">
      <c r="B425" s="6" t="s">
        <v>9</v>
      </c>
      <c r="C425" s="6"/>
      <c r="D425" s="5">
        <v>0</v>
      </c>
      <c r="E425" s="5">
        <v>0</v>
      </c>
      <c r="F425" s="2">
        <v>0</v>
      </c>
      <c r="G425" s="2">
        <v>0</v>
      </c>
      <c r="H425" s="2">
        <v>0</v>
      </c>
      <c r="I425" s="5">
        <v>0</v>
      </c>
      <c r="J425" s="11">
        <v>3</v>
      </c>
      <c r="K425" s="12">
        <f t="shared" si="72"/>
        <v>0</v>
      </c>
      <c r="L425" s="12">
        <f t="shared" si="72"/>
        <v>0</v>
      </c>
      <c r="M425" s="14">
        <f t="shared" si="73"/>
        <v>0</v>
      </c>
      <c r="N425" s="12">
        <f t="shared" si="83"/>
        <v>0</v>
      </c>
      <c r="O425" s="14">
        <f t="shared" si="74"/>
        <v>0</v>
      </c>
      <c r="P425" s="12">
        <f t="shared" si="83"/>
        <v>0</v>
      </c>
      <c r="Q425" s="12">
        <f t="shared" si="75"/>
        <v>1</v>
      </c>
      <c r="R425" s="12">
        <f t="shared" si="76"/>
        <v>0</v>
      </c>
      <c r="S425" s="12">
        <f t="shared" si="77"/>
        <v>0</v>
      </c>
      <c r="T425" s="12">
        <f t="shared" si="78"/>
        <v>0</v>
      </c>
      <c r="U425" s="12">
        <f t="shared" si="79"/>
        <v>0</v>
      </c>
      <c r="V425" s="64">
        <f t="shared" si="80"/>
        <v>0</v>
      </c>
      <c r="W425" s="12">
        <f t="shared" si="81"/>
        <v>0</v>
      </c>
      <c r="X425" s="12">
        <f>IF(AND(W425=1,G425=0),1,0)</f>
        <v>0</v>
      </c>
      <c r="Y425" s="12">
        <f t="shared" si="82"/>
        <v>0</v>
      </c>
    </row>
    <row r="426" spans="2:25" ht="12.5" customHeight="1">
      <c r="B426" s="6" t="s">
        <v>9</v>
      </c>
      <c r="C426" s="6"/>
      <c r="D426" s="5">
        <v>0</v>
      </c>
      <c r="E426" s="5">
        <v>0</v>
      </c>
      <c r="F426" s="2">
        <v>0</v>
      </c>
      <c r="G426" s="2">
        <v>0</v>
      </c>
      <c r="H426" s="2">
        <v>0</v>
      </c>
      <c r="I426" s="5">
        <v>0</v>
      </c>
      <c r="J426" s="11">
        <v>4</v>
      </c>
      <c r="K426" s="12">
        <f t="shared" si="72"/>
        <v>0</v>
      </c>
      <c r="L426" s="12">
        <f t="shared" si="72"/>
        <v>0</v>
      </c>
      <c r="M426" s="14">
        <f t="shared" si="73"/>
        <v>0</v>
      </c>
      <c r="N426" s="12">
        <f t="shared" si="83"/>
        <v>0</v>
      </c>
      <c r="O426" s="14">
        <f t="shared" si="74"/>
        <v>0</v>
      </c>
      <c r="P426" s="12">
        <f t="shared" si="83"/>
        <v>0</v>
      </c>
      <c r="Q426" s="12">
        <f t="shared" si="75"/>
        <v>1</v>
      </c>
      <c r="R426" s="12">
        <f t="shared" si="76"/>
        <v>0</v>
      </c>
      <c r="S426" s="12">
        <f t="shared" si="77"/>
        <v>0</v>
      </c>
      <c r="T426" s="12">
        <f t="shared" si="78"/>
        <v>0</v>
      </c>
      <c r="U426" s="12">
        <f t="shared" si="79"/>
        <v>0</v>
      </c>
      <c r="V426" s="64">
        <f t="shared" si="80"/>
        <v>0</v>
      </c>
      <c r="W426" s="12">
        <f t="shared" si="81"/>
        <v>0</v>
      </c>
      <c r="X426" s="12">
        <f>IF(AND(W426=1,G426=0),1,0)</f>
        <v>0</v>
      </c>
      <c r="Y426" s="12">
        <f t="shared" si="82"/>
        <v>0</v>
      </c>
    </row>
    <row r="427" spans="2:25" ht="12.5" customHeight="1">
      <c r="B427" s="6" t="s">
        <v>9</v>
      </c>
      <c r="C427" s="6"/>
      <c r="D427" s="5">
        <v>0</v>
      </c>
      <c r="E427" s="5">
        <v>0</v>
      </c>
      <c r="F427" s="2">
        <v>0</v>
      </c>
      <c r="G427" s="2">
        <v>0</v>
      </c>
      <c r="H427" s="2">
        <v>0</v>
      </c>
      <c r="I427" s="5">
        <v>0</v>
      </c>
      <c r="J427" s="11">
        <v>15</v>
      </c>
      <c r="K427" s="12">
        <f t="shared" si="72"/>
        <v>0</v>
      </c>
      <c r="L427" s="12">
        <f t="shared" si="72"/>
        <v>0</v>
      </c>
      <c r="M427" s="14">
        <f t="shared" si="73"/>
        <v>0</v>
      </c>
      <c r="N427" s="12">
        <f t="shared" si="83"/>
        <v>0</v>
      </c>
      <c r="O427" s="14">
        <f t="shared" si="74"/>
        <v>0</v>
      </c>
      <c r="P427" s="12">
        <f t="shared" si="83"/>
        <v>0</v>
      </c>
      <c r="Q427" s="12">
        <f t="shared" si="75"/>
        <v>1</v>
      </c>
      <c r="R427" s="12">
        <f t="shared" si="76"/>
        <v>0</v>
      </c>
      <c r="S427" s="12">
        <f t="shared" si="77"/>
        <v>0</v>
      </c>
      <c r="T427" s="12">
        <f t="shared" si="78"/>
        <v>0</v>
      </c>
      <c r="U427" s="12">
        <f t="shared" si="79"/>
        <v>0</v>
      </c>
      <c r="V427" s="64">
        <f t="shared" si="80"/>
        <v>0</v>
      </c>
      <c r="W427" s="12">
        <f t="shared" si="81"/>
        <v>0</v>
      </c>
      <c r="X427" s="12">
        <f>IF(AND(W427=1,G427=0),1,0)</f>
        <v>0</v>
      </c>
      <c r="Y427" s="12">
        <f t="shared" si="82"/>
        <v>0</v>
      </c>
    </row>
    <row r="428" spans="2:25" ht="12.5" customHeight="1">
      <c r="B428" s="6" t="s">
        <v>9</v>
      </c>
      <c r="C428" s="6"/>
      <c r="D428" s="5">
        <v>0</v>
      </c>
      <c r="E428" s="5">
        <v>0</v>
      </c>
      <c r="F428" s="2">
        <v>0</v>
      </c>
      <c r="G428" s="2">
        <v>0</v>
      </c>
      <c r="H428" s="2">
        <v>0</v>
      </c>
      <c r="I428" s="5">
        <v>0</v>
      </c>
      <c r="J428" s="11">
        <v>15</v>
      </c>
      <c r="K428" s="12">
        <f t="shared" si="72"/>
        <v>0</v>
      </c>
      <c r="L428" s="12">
        <f t="shared" si="72"/>
        <v>0</v>
      </c>
      <c r="M428" s="14">
        <f t="shared" si="73"/>
        <v>0</v>
      </c>
      <c r="N428" s="12">
        <f t="shared" si="83"/>
        <v>0</v>
      </c>
      <c r="O428" s="14">
        <f t="shared" si="74"/>
        <v>0</v>
      </c>
      <c r="P428" s="12">
        <f t="shared" si="83"/>
        <v>0</v>
      </c>
      <c r="Q428" s="12">
        <f t="shared" si="75"/>
        <v>1</v>
      </c>
      <c r="R428" s="12">
        <f t="shared" si="76"/>
        <v>0</v>
      </c>
      <c r="S428" s="12">
        <f t="shared" si="77"/>
        <v>0</v>
      </c>
      <c r="T428" s="12">
        <f t="shared" si="78"/>
        <v>0</v>
      </c>
      <c r="U428" s="12">
        <f t="shared" si="79"/>
        <v>0</v>
      </c>
      <c r="V428" s="64">
        <f t="shared" si="80"/>
        <v>0</v>
      </c>
      <c r="W428" s="12">
        <f t="shared" si="81"/>
        <v>0</v>
      </c>
      <c r="X428" s="12">
        <f>IF(AND(W428=1,G428=0),1,0)</f>
        <v>0</v>
      </c>
      <c r="Y428" s="12">
        <f t="shared" si="82"/>
        <v>0</v>
      </c>
    </row>
    <row r="429" spans="2:25" ht="12.5" customHeight="1">
      <c r="B429" s="6" t="s">
        <v>9</v>
      </c>
      <c r="C429" s="6"/>
      <c r="D429" s="5">
        <v>0</v>
      </c>
      <c r="E429" s="5">
        <v>0</v>
      </c>
      <c r="F429" s="2">
        <v>0</v>
      </c>
      <c r="G429" s="2">
        <v>0</v>
      </c>
      <c r="H429" s="2">
        <v>0</v>
      </c>
      <c r="I429" s="5">
        <v>0</v>
      </c>
      <c r="J429" s="11">
        <v>19</v>
      </c>
      <c r="K429" s="12">
        <f t="shared" si="72"/>
        <v>0</v>
      </c>
      <c r="L429" s="12">
        <f t="shared" si="72"/>
        <v>0</v>
      </c>
      <c r="M429" s="14">
        <f t="shared" si="73"/>
        <v>0</v>
      </c>
      <c r="N429" s="12">
        <f t="shared" si="83"/>
        <v>0</v>
      </c>
      <c r="O429" s="14">
        <f t="shared" si="74"/>
        <v>0</v>
      </c>
      <c r="P429" s="12">
        <f t="shared" si="83"/>
        <v>0</v>
      </c>
      <c r="Q429" s="12">
        <f t="shared" si="75"/>
        <v>1</v>
      </c>
      <c r="R429" s="12">
        <f t="shared" si="76"/>
        <v>0</v>
      </c>
      <c r="S429" s="12">
        <f t="shared" si="77"/>
        <v>0</v>
      </c>
      <c r="T429" s="12">
        <f t="shared" si="78"/>
        <v>0</v>
      </c>
      <c r="U429" s="12">
        <f t="shared" si="79"/>
        <v>0</v>
      </c>
      <c r="V429" s="64">
        <f t="shared" si="80"/>
        <v>0</v>
      </c>
      <c r="W429" s="12">
        <f t="shared" si="81"/>
        <v>0</v>
      </c>
      <c r="X429" s="12">
        <f>IF(AND(W429=1,G429=0),1,0)</f>
        <v>0</v>
      </c>
      <c r="Y429" s="12">
        <f t="shared" si="82"/>
        <v>0</v>
      </c>
    </row>
    <row r="430" spans="2:25" ht="12.5" customHeight="1">
      <c r="B430" s="6" t="s">
        <v>9</v>
      </c>
      <c r="C430" s="6"/>
      <c r="D430" s="5">
        <v>0</v>
      </c>
      <c r="E430" s="5">
        <v>0</v>
      </c>
      <c r="F430" s="2">
        <v>0</v>
      </c>
      <c r="G430" s="2">
        <v>0</v>
      </c>
      <c r="H430" s="2">
        <v>0</v>
      </c>
      <c r="I430" s="5">
        <v>0</v>
      </c>
      <c r="J430" s="11">
        <v>21</v>
      </c>
      <c r="K430" s="12">
        <f t="shared" si="72"/>
        <v>0</v>
      </c>
      <c r="L430" s="12">
        <f t="shared" si="72"/>
        <v>0</v>
      </c>
      <c r="M430" s="14">
        <f t="shared" si="73"/>
        <v>0</v>
      </c>
      <c r="N430" s="12">
        <f t="shared" si="83"/>
        <v>0</v>
      </c>
      <c r="O430" s="14">
        <f t="shared" si="74"/>
        <v>0</v>
      </c>
      <c r="P430" s="12">
        <f t="shared" si="83"/>
        <v>0</v>
      </c>
      <c r="Q430" s="12">
        <f t="shared" si="75"/>
        <v>1</v>
      </c>
      <c r="R430" s="12">
        <f t="shared" si="76"/>
        <v>0</v>
      </c>
      <c r="S430" s="12">
        <f t="shared" si="77"/>
        <v>0</v>
      </c>
      <c r="T430" s="12">
        <f t="shared" si="78"/>
        <v>0</v>
      </c>
      <c r="U430" s="12">
        <f t="shared" si="79"/>
        <v>0</v>
      </c>
      <c r="V430" s="64">
        <f t="shared" si="80"/>
        <v>0</v>
      </c>
      <c r="W430" s="12">
        <f t="shared" si="81"/>
        <v>0</v>
      </c>
      <c r="X430" s="12">
        <f>IF(AND(W430=1,G430=0),1,0)</f>
        <v>0</v>
      </c>
      <c r="Y430" s="12">
        <f t="shared" si="82"/>
        <v>0</v>
      </c>
    </row>
    <row r="431" spans="2:25" ht="12.5" customHeight="1">
      <c r="B431" s="6" t="s">
        <v>9</v>
      </c>
      <c r="C431" s="6"/>
      <c r="D431" s="5">
        <v>0</v>
      </c>
      <c r="E431" s="5">
        <v>0</v>
      </c>
      <c r="F431" s="2">
        <v>0</v>
      </c>
      <c r="G431" s="2">
        <v>0</v>
      </c>
      <c r="H431" s="2">
        <v>0</v>
      </c>
      <c r="I431" s="5">
        <v>0</v>
      </c>
      <c r="J431" s="11">
        <v>21</v>
      </c>
      <c r="K431" s="12">
        <f t="shared" si="72"/>
        <v>0</v>
      </c>
      <c r="L431" s="12">
        <f t="shared" si="72"/>
        <v>0</v>
      </c>
      <c r="M431" s="14">
        <f t="shared" si="73"/>
        <v>0</v>
      </c>
      <c r="N431" s="12">
        <f t="shared" si="83"/>
        <v>0</v>
      </c>
      <c r="O431" s="14">
        <f t="shared" si="74"/>
        <v>0</v>
      </c>
      <c r="P431" s="12">
        <f t="shared" si="83"/>
        <v>0</v>
      </c>
      <c r="Q431" s="12">
        <f t="shared" si="75"/>
        <v>1</v>
      </c>
      <c r="R431" s="12">
        <f t="shared" si="76"/>
        <v>0</v>
      </c>
      <c r="S431" s="12">
        <f t="shared" si="77"/>
        <v>0</v>
      </c>
      <c r="T431" s="12">
        <f t="shared" si="78"/>
        <v>0</v>
      </c>
      <c r="U431" s="12">
        <f t="shared" si="79"/>
        <v>0</v>
      </c>
      <c r="V431" s="64">
        <f t="shared" si="80"/>
        <v>0</v>
      </c>
      <c r="W431" s="12">
        <f t="shared" si="81"/>
        <v>0</v>
      </c>
      <c r="X431" s="12">
        <f>IF(AND(W431=1,G431=0),1,0)</f>
        <v>0</v>
      </c>
      <c r="Y431" s="12">
        <f t="shared" si="82"/>
        <v>0</v>
      </c>
    </row>
    <row r="432" spans="2:25" ht="12.5" customHeight="1">
      <c r="B432" s="6" t="s">
        <v>9</v>
      </c>
      <c r="C432" s="6"/>
      <c r="D432" s="5">
        <v>0</v>
      </c>
      <c r="E432" s="5">
        <v>0</v>
      </c>
      <c r="F432" s="2">
        <v>0</v>
      </c>
      <c r="G432" s="2">
        <v>0</v>
      </c>
      <c r="H432" s="2">
        <v>0</v>
      </c>
      <c r="I432" s="5">
        <v>0</v>
      </c>
      <c r="J432" s="11">
        <v>11</v>
      </c>
      <c r="K432" s="12">
        <f t="shared" si="72"/>
        <v>0</v>
      </c>
      <c r="L432" s="12">
        <f t="shared" si="72"/>
        <v>0</v>
      </c>
      <c r="M432" s="14">
        <f t="shared" si="73"/>
        <v>0</v>
      </c>
      <c r="N432" s="12">
        <f t="shared" si="83"/>
        <v>0</v>
      </c>
      <c r="O432" s="14">
        <f t="shared" si="74"/>
        <v>0</v>
      </c>
      <c r="P432" s="12">
        <f t="shared" si="83"/>
        <v>0</v>
      </c>
      <c r="Q432" s="12">
        <f t="shared" si="75"/>
        <v>1</v>
      </c>
      <c r="R432" s="12">
        <f t="shared" si="76"/>
        <v>0</v>
      </c>
      <c r="S432" s="12">
        <f t="shared" si="77"/>
        <v>0</v>
      </c>
      <c r="T432" s="12">
        <f t="shared" si="78"/>
        <v>0</v>
      </c>
      <c r="U432" s="12">
        <f t="shared" si="79"/>
        <v>0</v>
      </c>
      <c r="V432" s="64">
        <f t="shared" si="80"/>
        <v>0</v>
      </c>
      <c r="W432" s="12">
        <f t="shared" si="81"/>
        <v>0</v>
      </c>
      <c r="X432" s="12">
        <f>IF(AND(W432=1,G432=0),1,0)</f>
        <v>0</v>
      </c>
      <c r="Y432" s="12">
        <f t="shared" si="82"/>
        <v>0</v>
      </c>
    </row>
    <row r="433" spans="2:25" ht="12.5" customHeight="1">
      <c r="B433" s="6" t="s">
        <v>9</v>
      </c>
      <c r="C433" s="6"/>
      <c r="D433" s="5">
        <v>0</v>
      </c>
      <c r="E433" s="5">
        <v>0</v>
      </c>
      <c r="F433" s="2">
        <v>0</v>
      </c>
      <c r="G433" s="2">
        <v>0</v>
      </c>
      <c r="H433" s="2">
        <v>0</v>
      </c>
      <c r="I433" s="5">
        <v>0</v>
      </c>
      <c r="K433" s="12">
        <f t="shared" si="72"/>
        <v>0</v>
      </c>
      <c r="L433" s="12">
        <f t="shared" si="72"/>
        <v>0</v>
      </c>
      <c r="M433" s="14">
        <f t="shared" si="73"/>
        <v>0</v>
      </c>
      <c r="N433" s="12">
        <f t="shared" si="83"/>
        <v>0</v>
      </c>
      <c r="O433" s="14">
        <f t="shared" si="74"/>
        <v>0</v>
      </c>
      <c r="P433" s="12">
        <f t="shared" si="83"/>
        <v>0</v>
      </c>
      <c r="Q433" s="12">
        <f t="shared" si="75"/>
        <v>1</v>
      </c>
      <c r="R433" s="12">
        <f t="shared" si="76"/>
        <v>0</v>
      </c>
      <c r="S433" s="12">
        <f t="shared" si="77"/>
        <v>0</v>
      </c>
      <c r="T433" s="12">
        <f t="shared" si="78"/>
        <v>0</v>
      </c>
      <c r="U433" s="12">
        <f t="shared" si="79"/>
        <v>0</v>
      </c>
      <c r="V433" s="64">
        <f t="shared" si="80"/>
        <v>0</v>
      </c>
      <c r="W433" s="12">
        <f t="shared" si="81"/>
        <v>0</v>
      </c>
      <c r="X433" s="12">
        <f>IF(AND(W433=1,G433=0),1,0)</f>
        <v>0</v>
      </c>
      <c r="Y433" s="12">
        <f t="shared" si="82"/>
        <v>0</v>
      </c>
    </row>
    <row r="434" spans="2:25" ht="12.5" customHeight="1">
      <c r="B434" s="6" t="s">
        <v>9</v>
      </c>
      <c r="C434" s="6"/>
      <c r="D434" s="5">
        <v>0</v>
      </c>
      <c r="E434" s="5">
        <v>0</v>
      </c>
      <c r="F434" s="2">
        <v>0</v>
      </c>
      <c r="G434" s="2">
        <v>0</v>
      </c>
      <c r="H434" s="2">
        <v>0</v>
      </c>
      <c r="I434" s="5">
        <v>0</v>
      </c>
      <c r="J434" s="11">
        <v>3</v>
      </c>
      <c r="K434" s="12">
        <f t="shared" si="72"/>
        <v>0</v>
      </c>
      <c r="L434" s="12">
        <f t="shared" si="72"/>
        <v>0</v>
      </c>
      <c r="M434" s="14">
        <f t="shared" si="73"/>
        <v>0</v>
      </c>
      <c r="N434" s="12">
        <f t="shared" si="83"/>
        <v>0</v>
      </c>
      <c r="O434" s="14">
        <f t="shared" si="74"/>
        <v>0</v>
      </c>
      <c r="P434" s="12">
        <f t="shared" si="83"/>
        <v>0</v>
      </c>
      <c r="Q434" s="12">
        <f t="shared" si="75"/>
        <v>1</v>
      </c>
      <c r="R434" s="12">
        <f t="shared" si="76"/>
        <v>0</v>
      </c>
      <c r="S434" s="12">
        <f t="shared" si="77"/>
        <v>0</v>
      </c>
      <c r="T434" s="12">
        <f t="shared" si="78"/>
        <v>0</v>
      </c>
      <c r="U434" s="12">
        <f t="shared" si="79"/>
        <v>0</v>
      </c>
      <c r="V434" s="64">
        <f t="shared" si="80"/>
        <v>0</v>
      </c>
      <c r="W434" s="12">
        <f t="shared" si="81"/>
        <v>0</v>
      </c>
      <c r="X434" s="12">
        <f>IF(AND(W434=1,G434=0),1,0)</f>
        <v>0</v>
      </c>
      <c r="Y434" s="12">
        <f t="shared" si="82"/>
        <v>0</v>
      </c>
    </row>
    <row r="435" spans="2:25" ht="12.5" customHeight="1">
      <c r="B435" s="6" t="s">
        <v>9</v>
      </c>
      <c r="C435" s="6"/>
      <c r="D435" s="5">
        <v>0</v>
      </c>
      <c r="E435" s="5">
        <v>0</v>
      </c>
      <c r="F435" s="2">
        <v>0</v>
      </c>
      <c r="G435" s="2">
        <v>0</v>
      </c>
      <c r="H435" s="2">
        <v>0</v>
      </c>
      <c r="I435" s="5">
        <v>0</v>
      </c>
      <c r="K435" s="12">
        <f t="shared" si="72"/>
        <v>0</v>
      </c>
      <c r="L435" s="12">
        <f t="shared" si="72"/>
        <v>0</v>
      </c>
      <c r="M435" s="14">
        <f t="shared" si="73"/>
        <v>0</v>
      </c>
      <c r="N435" s="12">
        <f t="shared" si="83"/>
        <v>0</v>
      </c>
      <c r="O435" s="14">
        <f t="shared" si="74"/>
        <v>0</v>
      </c>
      <c r="P435" s="12">
        <f t="shared" si="83"/>
        <v>0</v>
      </c>
      <c r="Q435" s="12">
        <f t="shared" si="75"/>
        <v>1</v>
      </c>
      <c r="R435" s="12">
        <f t="shared" si="76"/>
        <v>0</v>
      </c>
      <c r="S435" s="12">
        <f t="shared" si="77"/>
        <v>0</v>
      </c>
      <c r="T435" s="12">
        <f t="shared" si="78"/>
        <v>0</v>
      </c>
      <c r="U435" s="12">
        <f t="shared" si="79"/>
        <v>0</v>
      </c>
      <c r="V435" s="64">
        <f t="shared" si="80"/>
        <v>0</v>
      </c>
      <c r="W435" s="12">
        <f t="shared" si="81"/>
        <v>0</v>
      </c>
      <c r="X435" s="12">
        <f>IF(AND(W435=1,G435=0),1,0)</f>
        <v>0</v>
      </c>
      <c r="Y435" s="12">
        <f t="shared" si="82"/>
        <v>0</v>
      </c>
    </row>
    <row r="436" spans="2:25" ht="12.5" customHeight="1">
      <c r="B436" s="6" t="s">
        <v>9</v>
      </c>
      <c r="C436" s="6"/>
      <c r="D436" s="5">
        <v>0</v>
      </c>
      <c r="E436" s="5">
        <v>0</v>
      </c>
      <c r="F436" s="2">
        <v>0</v>
      </c>
      <c r="G436" s="2">
        <v>0</v>
      </c>
      <c r="H436" s="2">
        <v>0</v>
      </c>
      <c r="I436" s="5">
        <v>0</v>
      </c>
      <c r="J436" s="11">
        <v>3</v>
      </c>
      <c r="K436" s="12">
        <f t="shared" si="72"/>
        <v>0</v>
      </c>
      <c r="L436" s="12">
        <f t="shared" si="72"/>
        <v>0</v>
      </c>
      <c r="M436" s="14">
        <f t="shared" si="73"/>
        <v>0</v>
      </c>
      <c r="N436" s="12">
        <f t="shared" si="83"/>
        <v>0</v>
      </c>
      <c r="O436" s="14">
        <f t="shared" si="74"/>
        <v>0</v>
      </c>
      <c r="P436" s="12">
        <f t="shared" si="83"/>
        <v>0</v>
      </c>
      <c r="Q436" s="12">
        <f t="shared" si="75"/>
        <v>1</v>
      </c>
      <c r="R436" s="12">
        <f t="shared" si="76"/>
        <v>0</v>
      </c>
      <c r="S436" s="12">
        <f t="shared" si="77"/>
        <v>0</v>
      </c>
      <c r="T436" s="12">
        <f t="shared" si="78"/>
        <v>0</v>
      </c>
      <c r="U436" s="12">
        <f t="shared" si="79"/>
        <v>0</v>
      </c>
      <c r="V436" s="64">
        <f t="shared" si="80"/>
        <v>0</v>
      </c>
      <c r="W436" s="12">
        <f t="shared" si="81"/>
        <v>0</v>
      </c>
      <c r="X436" s="12">
        <f>IF(AND(W436=1,G436=0),1,0)</f>
        <v>0</v>
      </c>
      <c r="Y436" s="12">
        <f t="shared" si="82"/>
        <v>0</v>
      </c>
    </row>
    <row r="437" spans="2:25" ht="12.5" customHeight="1">
      <c r="B437" s="6" t="s">
        <v>9</v>
      </c>
      <c r="C437" s="6"/>
      <c r="D437" s="5">
        <v>0</v>
      </c>
      <c r="E437" s="5">
        <v>0</v>
      </c>
      <c r="F437" s="2">
        <v>0</v>
      </c>
      <c r="G437" s="2">
        <v>0</v>
      </c>
      <c r="H437" s="2">
        <v>0</v>
      </c>
      <c r="I437" s="5">
        <v>0</v>
      </c>
      <c r="J437" s="11">
        <v>21</v>
      </c>
      <c r="K437" s="12">
        <f t="shared" si="72"/>
        <v>0</v>
      </c>
      <c r="L437" s="12">
        <f t="shared" si="72"/>
        <v>0</v>
      </c>
      <c r="M437" s="14">
        <f t="shared" si="73"/>
        <v>0</v>
      </c>
      <c r="N437" s="12">
        <f t="shared" si="83"/>
        <v>0</v>
      </c>
      <c r="O437" s="14">
        <f t="shared" si="74"/>
        <v>0</v>
      </c>
      <c r="P437" s="12">
        <f t="shared" si="83"/>
        <v>0</v>
      </c>
      <c r="Q437" s="12">
        <f t="shared" si="75"/>
        <v>1</v>
      </c>
      <c r="R437" s="12">
        <f t="shared" si="76"/>
        <v>0</v>
      </c>
      <c r="S437" s="12">
        <f t="shared" si="77"/>
        <v>0</v>
      </c>
      <c r="T437" s="12">
        <f t="shared" si="78"/>
        <v>0</v>
      </c>
      <c r="U437" s="12">
        <f t="shared" si="79"/>
        <v>0</v>
      </c>
      <c r="V437" s="64">
        <f t="shared" si="80"/>
        <v>0</v>
      </c>
      <c r="W437" s="12">
        <f t="shared" si="81"/>
        <v>0</v>
      </c>
      <c r="X437" s="12">
        <f>IF(AND(W437=1,G437=0),1,0)</f>
        <v>0</v>
      </c>
      <c r="Y437" s="12">
        <f t="shared" si="82"/>
        <v>0</v>
      </c>
    </row>
    <row r="438" spans="2:25" ht="12.5" customHeight="1">
      <c r="B438" s="6" t="s">
        <v>9</v>
      </c>
      <c r="C438" s="6"/>
      <c r="D438" s="5">
        <v>0</v>
      </c>
      <c r="E438" s="5">
        <v>0</v>
      </c>
      <c r="F438" s="2">
        <v>0</v>
      </c>
      <c r="G438" s="2">
        <v>0</v>
      </c>
      <c r="H438" s="2">
        <v>0</v>
      </c>
      <c r="I438" s="5">
        <v>0</v>
      </c>
      <c r="J438" s="11">
        <v>38</v>
      </c>
      <c r="K438" s="12">
        <f t="shared" si="72"/>
        <v>0</v>
      </c>
      <c r="L438" s="12">
        <f t="shared" si="72"/>
        <v>0</v>
      </c>
      <c r="M438" s="14">
        <f t="shared" si="73"/>
        <v>0</v>
      </c>
      <c r="N438" s="12">
        <f t="shared" si="83"/>
        <v>0</v>
      </c>
      <c r="O438" s="14">
        <f t="shared" si="74"/>
        <v>0</v>
      </c>
      <c r="P438" s="12">
        <f t="shared" si="83"/>
        <v>0</v>
      </c>
      <c r="Q438" s="12">
        <f t="shared" si="75"/>
        <v>1</v>
      </c>
      <c r="R438" s="12">
        <f t="shared" si="76"/>
        <v>0</v>
      </c>
      <c r="S438" s="12">
        <f t="shared" si="77"/>
        <v>0</v>
      </c>
      <c r="T438" s="12">
        <f t="shared" si="78"/>
        <v>0</v>
      </c>
      <c r="U438" s="12">
        <f t="shared" si="79"/>
        <v>0</v>
      </c>
      <c r="V438" s="64">
        <f t="shared" si="80"/>
        <v>0</v>
      </c>
      <c r="W438" s="12">
        <f t="shared" si="81"/>
        <v>0</v>
      </c>
      <c r="X438" s="12">
        <f>IF(AND(W438=1,G438=0),1,0)</f>
        <v>0</v>
      </c>
      <c r="Y438" s="12">
        <f t="shared" si="82"/>
        <v>0</v>
      </c>
    </row>
    <row r="439" spans="2:25" ht="12.5" customHeight="1">
      <c r="B439" s="6" t="s">
        <v>11</v>
      </c>
      <c r="C439" s="7" t="s">
        <v>12</v>
      </c>
      <c r="D439" s="5">
        <v>0</v>
      </c>
      <c r="E439" s="5">
        <v>0</v>
      </c>
      <c r="F439" s="8">
        <v>240</v>
      </c>
      <c r="G439" s="8">
        <v>240</v>
      </c>
      <c r="H439" s="2">
        <v>240</v>
      </c>
      <c r="I439" s="5">
        <v>280</v>
      </c>
      <c r="J439" s="11">
        <v>41</v>
      </c>
      <c r="K439" s="12">
        <f t="shared" si="72"/>
        <v>0</v>
      </c>
      <c r="L439" s="12">
        <f t="shared" si="72"/>
        <v>0</v>
      </c>
      <c r="M439" s="14">
        <f t="shared" si="73"/>
        <v>-240</v>
      </c>
      <c r="N439" s="12">
        <f t="shared" si="83"/>
        <v>0</v>
      </c>
      <c r="O439" s="14">
        <f t="shared" si="74"/>
        <v>-240</v>
      </c>
      <c r="P439" s="12">
        <f t="shared" si="83"/>
        <v>0</v>
      </c>
      <c r="Q439" s="12">
        <f t="shared" si="75"/>
        <v>0</v>
      </c>
      <c r="R439" s="12">
        <f t="shared" si="76"/>
        <v>1</v>
      </c>
      <c r="S439" s="12">
        <f t="shared" si="77"/>
        <v>0</v>
      </c>
      <c r="T439" s="12">
        <f t="shared" si="78"/>
        <v>1</v>
      </c>
      <c r="U439" s="12">
        <f t="shared" si="79"/>
        <v>1</v>
      </c>
      <c r="V439" s="64">
        <f t="shared" si="80"/>
        <v>240</v>
      </c>
      <c r="W439" s="12">
        <f t="shared" si="81"/>
        <v>1</v>
      </c>
      <c r="X439" s="12">
        <f>IF(AND(W439=1,G439=0),1,0)</f>
        <v>0</v>
      </c>
      <c r="Y439" s="12">
        <f t="shared" si="82"/>
        <v>0</v>
      </c>
    </row>
    <row r="440" spans="2:25" ht="12.5" customHeight="1">
      <c r="B440" s="6" t="s">
        <v>13</v>
      </c>
      <c r="C440" s="6" t="s">
        <v>14</v>
      </c>
      <c r="D440" s="5">
        <v>0</v>
      </c>
      <c r="E440" s="5">
        <v>0</v>
      </c>
      <c r="F440" s="2">
        <v>0</v>
      </c>
      <c r="G440" s="2">
        <v>0</v>
      </c>
      <c r="H440" s="2">
        <v>0</v>
      </c>
      <c r="I440" s="5">
        <v>0</v>
      </c>
      <c r="J440" s="11">
        <v>16</v>
      </c>
      <c r="K440" s="12">
        <f t="shared" si="72"/>
        <v>0</v>
      </c>
      <c r="L440" s="12">
        <f t="shared" si="72"/>
        <v>0</v>
      </c>
      <c r="M440" s="14">
        <f t="shared" si="73"/>
        <v>0</v>
      </c>
      <c r="N440" s="12">
        <f t="shared" si="83"/>
        <v>0</v>
      </c>
      <c r="O440" s="14">
        <f t="shared" si="74"/>
        <v>0</v>
      </c>
      <c r="P440" s="12">
        <f t="shared" si="83"/>
        <v>0</v>
      </c>
      <c r="Q440" s="12">
        <f t="shared" si="75"/>
        <v>1</v>
      </c>
      <c r="R440" s="12">
        <f t="shared" si="76"/>
        <v>0</v>
      </c>
      <c r="S440" s="12">
        <f t="shared" si="77"/>
        <v>0</v>
      </c>
      <c r="T440" s="12">
        <f t="shared" si="78"/>
        <v>0</v>
      </c>
      <c r="U440" s="12">
        <f t="shared" si="79"/>
        <v>0</v>
      </c>
      <c r="V440" s="64">
        <f t="shared" si="80"/>
        <v>0</v>
      </c>
      <c r="W440" s="12">
        <f t="shared" si="81"/>
        <v>0</v>
      </c>
      <c r="X440" s="12">
        <f>IF(AND(W440=1,G440=0),1,0)</f>
        <v>0</v>
      </c>
      <c r="Y440" s="12">
        <f t="shared" si="82"/>
        <v>0</v>
      </c>
    </row>
    <row r="441" spans="2:25" ht="12.5" customHeight="1">
      <c r="B441" s="6" t="s">
        <v>15</v>
      </c>
      <c r="C441" s="6" t="s">
        <v>16</v>
      </c>
      <c r="D441" s="5">
        <v>600</v>
      </c>
      <c r="E441" s="5">
        <v>600</v>
      </c>
      <c r="F441" s="2">
        <v>600</v>
      </c>
      <c r="G441" s="2">
        <v>600</v>
      </c>
      <c r="H441" s="2">
        <v>600</v>
      </c>
      <c r="I441" s="5">
        <v>600</v>
      </c>
      <c r="J441" s="11">
        <v>49</v>
      </c>
      <c r="K441" s="12">
        <f t="shared" si="72"/>
        <v>1</v>
      </c>
      <c r="L441" s="12">
        <f t="shared" si="72"/>
        <v>1</v>
      </c>
      <c r="M441" s="14">
        <f t="shared" si="73"/>
        <v>0</v>
      </c>
      <c r="N441" s="12">
        <f t="shared" si="83"/>
        <v>0</v>
      </c>
      <c r="O441" s="14">
        <f t="shared" si="74"/>
        <v>0</v>
      </c>
      <c r="P441" s="12">
        <f t="shared" si="83"/>
        <v>0</v>
      </c>
      <c r="Q441" s="12">
        <f t="shared" si="75"/>
        <v>0</v>
      </c>
      <c r="R441" s="12">
        <f t="shared" si="76"/>
        <v>0</v>
      </c>
      <c r="S441" s="12">
        <f t="shared" si="77"/>
        <v>1</v>
      </c>
      <c r="T441" s="12">
        <f t="shared" si="78"/>
        <v>1</v>
      </c>
      <c r="U441" s="12">
        <f t="shared" si="79"/>
        <v>0</v>
      </c>
      <c r="V441" s="64">
        <f t="shared" si="80"/>
        <v>0</v>
      </c>
      <c r="W441" s="12">
        <f t="shared" si="81"/>
        <v>1</v>
      </c>
      <c r="X441" s="12">
        <f>IF(AND(W441=1,G441=0),1,0)</f>
        <v>0</v>
      </c>
      <c r="Y441" s="12">
        <f t="shared" si="82"/>
        <v>0</v>
      </c>
    </row>
    <row r="442" spans="2:25" ht="12.5" customHeight="1">
      <c r="B442" s="6" t="s">
        <v>17</v>
      </c>
      <c r="C442" s="6" t="s">
        <v>18</v>
      </c>
      <c r="D442" s="5">
        <v>0</v>
      </c>
      <c r="E442" s="5">
        <v>0</v>
      </c>
      <c r="F442" s="2">
        <v>0</v>
      </c>
      <c r="G442" s="2">
        <v>0</v>
      </c>
      <c r="H442" s="2">
        <v>0</v>
      </c>
      <c r="I442" s="5">
        <v>0</v>
      </c>
      <c r="J442" s="11">
        <v>16</v>
      </c>
      <c r="K442" s="12">
        <f t="shared" si="72"/>
        <v>0</v>
      </c>
      <c r="L442" s="12">
        <f t="shared" si="72"/>
        <v>0</v>
      </c>
      <c r="M442" s="14">
        <f t="shared" si="73"/>
        <v>0</v>
      </c>
      <c r="N442" s="12">
        <f t="shared" si="83"/>
        <v>0</v>
      </c>
      <c r="O442" s="14">
        <f t="shared" si="74"/>
        <v>0</v>
      </c>
      <c r="P442" s="12">
        <f t="shared" si="83"/>
        <v>0</v>
      </c>
      <c r="Q442" s="12">
        <f t="shared" si="75"/>
        <v>1</v>
      </c>
      <c r="R442" s="12">
        <f t="shared" si="76"/>
        <v>0</v>
      </c>
      <c r="S442" s="12">
        <f t="shared" si="77"/>
        <v>0</v>
      </c>
      <c r="T442" s="12">
        <f t="shared" si="78"/>
        <v>0</v>
      </c>
      <c r="U442" s="12">
        <f t="shared" si="79"/>
        <v>0</v>
      </c>
      <c r="V442" s="64">
        <f t="shared" si="80"/>
        <v>0</v>
      </c>
      <c r="W442" s="12">
        <f t="shared" si="81"/>
        <v>0</v>
      </c>
      <c r="X442" s="12">
        <f>IF(AND(W442=1,G442=0),1,0)</f>
        <v>0</v>
      </c>
      <c r="Y442" s="12">
        <f t="shared" si="82"/>
        <v>0</v>
      </c>
    </row>
    <row r="443" spans="2:25" ht="12.5" customHeight="1">
      <c r="B443" s="6" t="s">
        <v>19</v>
      </c>
      <c r="C443" s="7" t="s">
        <v>20</v>
      </c>
      <c r="D443" s="5">
        <v>0</v>
      </c>
      <c r="E443" s="5">
        <v>0</v>
      </c>
      <c r="F443" s="2">
        <v>0</v>
      </c>
      <c r="G443" s="2">
        <v>0</v>
      </c>
      <c r="H443" s="2">
        <v>0</v>
      </c>
      <c r="I443" s="5">
        <v>0</v>
      </c>
      <c r="J443" s="11">
        <v>65</v>
      </c>
      <c r="K443" s="12">
        <f t="shared" si="72"/>
        <v>0</v>
      </c>
      <c r="L443" s="12">
        <f t="shared" si="72"/>
        <v>0</v>
      </c>
      <c r="M443" s="14">
        <f t="shared" si="73"/>
        <v>0</v>
      </c>
      <c r="N443" s="12">
        <f t="shared" si="83"/>
        <v>0</v>
      </c>
      <c r="O443" s="14">
        <f t="shared" si="74"/>
        <v>0</v>
      </c>
      <c r="P443" s="12">
        <f t="shared" si="83"/>
        <v>0</v>
      </c>
      <c r="Q443" s="12">
        <f t="shared" si="75"/>
        <v>1</v>
      </c>
      <c r="R443" s="12">
        <f t="shared" si="76"/>
        <v>0</v>
      </c>
      <c r="S443" s="12">
        <f t="shared" si="77"/>
        <v>0</v>
      </c>
      <c r="T443" s="12">
        <f t="shared" si="78"/>
        <v>0</v>
      </c>
      <c r="U443" s="12">
        <f t="shared" si="79"/>
        <v>0</v>
      </c>
      <c r="V443" s="64">
        <f t="shared" si="80"/>
        <v>0</v>
      </c>
      <c r="W443" s="12">
        <f t="shared" si="81"/>
        <v>0</v>
      </c>
      <c r="X443" s="12">
        <f>IF(AND(W443=1,G443=0),1,0)</f>
        <v>0</v>
      </c>
      <c r="Y443" s="12">
        <f t="shared" si="82"/>
        <v>0</v>
      </c>
    </row>
    <row r="444" spans="2:25" ht="12.5" customHeight="1">
      <c r="B444" s="6" t="s">
        <v>21</v>
      </c>
      <c r="C444" s="7" t="s">
        <v>22</v>
      </c>
      <c r="D444" s="5">
        <v>0</v>
      </c>
      <c r="E444" s="5">
        <v>0</v>
      </c>
      <c r="F444" s="2">
        <v>0</v>
      </c>
      <c r="G444" s="2">
        <v>0</v>
      </c>
      <c r="H444" s="2">
        <v>0</v>
      </c>
      <c r="I444" s="5">
        <v>0</v>
      </c>
      <c r="K444" s="12">
        <f t="shared" si="72"/>
        <v>0</v>
      </c>
      <c r="L444" s="12">
        <f t="shared" si="72"/>
        <v>0</v>
      </c>
      <c r="M444" s="14">
        <f t="shared" si="73"/>
        <v>0</v>
      </c>
      <c r="N444" s="12">
        <f t="shared" si="83"/>
        <v>0</v>
      </c>
      <c r="O444" s="14">
        <f t="shared" si="74"/>
        <v>0</v>
      </c>
      <c r="P444" s="12">
        <f t="shared" si="83"/>
        <v>0</v>
      </c>
      <c r="Q444" s="12">
        <f t="shared" si="75"/>
        <v>1</v>
      </c>
      <c r="R444" s="12">
        <f t="shared" si="76"/>
        <v>0</v>
      </c>
      <c r="S444" s="12">
        <f t="shared" si="77"/>
        <v>0</v>
      </c>
      <c r="T444" s="12">
        <f t="shared" si="78"/>
        <v>0</v>
      </c>
      <c r="U444" s="12">
        <f t="shared" si="79"/>
        <v>0</v>
      </c>
      <c r="V444" s="64">
        <f t="shared" si="80"/>
        <v>0</v>
      </c>
      <c r="W444" s="12">
        <f t="shared" si="81"/>
        <v>0</v>
      </c>
      <c r="X444" s="12">
        <f>IF(AND(W444=1,G444=0),1,0)</f>
        <v>0</v>
      </c>
      <c r="Y444" s="12">
        <f t="shared" si="82"/>
        <v>0</v>
      </c>
    </row>
    <row r="445" spans="2:25" ht="12.5" customHeight="1">
      <c r="B445" s="6" t="s">
        <v>23</v>
      </c>
      <c r="C445" s="7" t="s">
        <v>24</v>
      </c>
      <c r="D445" s="5">
        <v>0</v>
      </c>
      <c r="E445" s="5">
        <v>0</v>
      </c>
      <c r="F445" s="2">
        <v>0</v>
      </c>
      <c r="G445" s="2">
        <v>0</v>
      </c>
      <c r="H445" s="2">
        <v>0</v>
      </c>
      <c r="I445" s="5">
        <v>0</v>
      </c>
      <c r="K445" s="12">
        <f t="shared" si="72"/>
        <v>0</v>
      </c>
      <c r="L445" s="12">
        <f t="shared" si="72"/>
        <v>0</v>
      </c>
      <c r="M445" s="14">
        <f t="shared" si="73"/>
        <v>0</v>
      </c>
      <c r="N445" s="12">
        <f t="shared" si="83"/>
        <v>0</v>
      </c>
      <c r="O445" s="14">
        <f t="shared" si="74"/>
        <v>0</v>
      </c>
      <c r="P445" s="12">
        <f t="shared" si="83"/>
        <v>0</v>
      </c>
      <c r="Q445" s="12">
        <f t="shared" si="75"/>
        <v>1</v>
      </c>
      <c r="R445" s="12">
        <f t="shared" si="76"/>
        <v>0</v>
      </c>
      <c r="S445" s="12">
        <f t="shared" si="77"/>
        <v>0</v>
      </c>
      <c r="T445" s="12">
        <f t="shared" si="78"/>
        <v>0</v>
      </c>
      <c r="U445" s="12">
        <f t="shared" si="79"/>
        <v>0</v>
      </c>
      <c r="V445" s="64">
        <f t="shared" si="80"/>
        <v>0</v>
      </c>
      <c r="W445" s="12">
        <f t="shared" si="81"/>
        <v>0</v>
      </c>
      <c r="X445" s="12">
        <f>IF(AND(W445=1,G445=0),1,0)</f>
        <v>0</v>
      </c>
      <c r="Y445" s="12">
        <f t="shared" si="82"/>
        <v>0</v>
      </c>
    </row>
    <row r="446" spans="2:25" ht="12.5" customHeight="1">
      <c r="B446" s="6" t="s">
        <v>25</v>
      </c>
      <c r="C446" s="6" t="s">
        <v>26</v>
      </c>
      <c r="D446" s="5">
        <v>0</v>
      </c>
      <c r="E446" s="5">
        <v>0</v>
      </c>
      <c r="F446" s="2">
        <v>0</v>
      </c>
      <c r="G446" s="2">
        <v>0</v>
      </c>
      <c r="H446" s="2">
        <v>0</v>
      </c>
      <c r="I446" s="5">
        <v>0</v>
      </c>
      <c r="J446" s="11">
        <v>26</v>
      </c>
      <c r="K446" s="12">
        <f t="shared" si="72"/>
        <v>0</v>
      </c>
      <c r="L446" s="12">
        <f t="shared" si="72"/>
        <v>0</v>
      </c>
      <c r="M446" s="14">
        <f t="shared" si="73"/>
        <v>0</v>
      </c>
      <c r="N446" s="12">
        <f t="shared" si="83"/>
        <v>0</v>
      </c>
      <c r="O446" s="14">
        <f t="shared" si="74"/>
        <v>0</v>
      </c>
      <c r="P446" s="12">
        <f t="shared" si="83"/>
        <v>0</v>
      </c>
      <c r="Q446" s="12">
        <f t="shared" si="75"/>
        <v>1</v>
      </c>
      <c r="R446" s="12">
        <f t="shared" si="76"/>
        <v>0</v>
      </c>
      <c r="S446" s="12">
        <f t="shared" si="77"/>
        <v>0</v>
      </c>
      <c r="T446" s="12">
        <f t="shared" si="78"/>
        <v>0</v>
      </c>
      <c r="U446" s="12">
        <f t="shared" si="79"/>
        <v>0</v>
      </c>
      <c r="V446" s="64">
        <f t="shared" si="80"/>
        <v>0</v>
      </c>
      <c r="W446" s="12">
        <f t="shared" si="81"/>
        <v>0</v>
      </c>
      <c r="X446" s="12">
        <f>IF(AND(W446=1,G446=0),1,0)</f>
        <v>0</v>
      </c>
      <c r="Y446" s="12">
        <f t="shared" si="82"/>
        <v>0</v>
      </c>
    </row>
    <row r="447" spans="2:25" ht="12.5" customHeight="1">
      <c r="B447" s="6" t="s">
        <v>27</v>
      </c>
      <c r="C447" s="7" t="s">
        <v>28</v>
      </c>
      <c r="D447" s="5">
        <v>300</v>
      </c>
      <c r="E447" s="5">
        <v>300</v>
      </c>
      <c r="F447" s="2">
        <v>300</v>
      </c>
      <c r="G447" s="2">
        <v>300</v>
      </c>
      <c r="H447" s="2">
        <v>300</v>
      </c>
      <c r="I447" s="5">
        <v>300</v>
      </c>
      <c r="J447" s="11">
        <v>41</v>
      </c>
      <c r="K447" s="12">
        <f t="shared" si="72"/>
        <v>1</v>
      </c>
      <c r="L447" s="12">
        <f t="shared" si="72"/>
        <v>1</v>
      </c>
      <c r="M447" s="14">
        <f t="shared" si="73"/>
        <v>0</v>
      </c>
      <c r="N447" s="12">
        <f t="shared" si="83"/>
        <v>0</v>
      </c>
      <c r="O447" s="14">
        <f t="shared" si="74"/>
        <v>0</v>
      </c>
      <c r="P447" s="12">
        <f t="shared" si="83"/>
        <v>0</v>
      </c>
      <c r="Q447" s="12">
        <f t="shared" si="75"/>
        <v>0</v>
      </c>
      <c r="R447" s="12">
        <f t="shared" si="76"/>
        <v>0</v>
      </c>
      <c r="S447" s="12">
        <f t="shared" si="77"/>
        <v>1</v>
      </c>
      <c r="T447" s="12">
        <f t="shared" si="78"/>
        <v>1</v>
      </c>
      <c r="U447" s="12">
        <f t="shared" si="79"/>
        <v>0</v>
      </c>
      <c r="V447" s="64">
        <f t="shared" si="80"/>
        <v>0</v>
      </c>
      <c r="W447" s="12">
        <f t="shared" si="81"/>
        <v>1</v>
      </c>
      <c r="X447" s="12">
        <f>IF(AND(W447=1,G447=0),1,0)</f>
        <v>0</v>
      </c>
      <c r="Y447" s="12">
        <f t="shared" si="82"/>
        <v>0</v>
      </c>
    </row>
    <row r="448" spans="2:25" ht="12.5" customHeight="1">
      <c r="B448" s="6" t="s">
        <v>29</v>
      </c>
      <c r="C448" s="6" t="s">
        <v>30</v>
      </c>
      <c r="D448" s="5">
        <v>0</v>
      </c>
      <c r="E448" s="5">
        <v>0</v>
      </c>
      <c r="F448" s="2">
        <v>0</v>
      </c>
      <c r="G448" s="2">
        <v>0</v>
      </c>
      <c r="H448" s="2">
        <v>0</v>
      </c>
      <c r="I448" s="5">
        <v>0</v>
      </c>
      <c r="J448" s="11">
        <v>24</v>
      </c>
      <c r="K448" s="12">
        <f t="shared" si="72"/>
        <v>0</v>
      </c>
      <c r="L448" s="12">
        <f t="shared" si="72"/>
        <v>0</v>
      </c>
      <c r="M448" s="14">
        <f t="shared" si="73"/>
        <v>0</v>
      </c>
      <c r="N448" s="12">
        <f t="shared" si="83"/>
        <v>0</v>
      </c>
      <c r="O448" s="14">
        <f t="shared" si="74"/>
        <v>0</v>
      </c>
      <c r="P448" s="12">
        <f t="shared" si="83"/>
        <v>0</v>
      </c>
      <c r="Q448" s="12">
        <f t="shared" si="75"/>
        <v>1</v>
      </c>
      <c r="R448" s="12">
        <f t="shared" si="76"/>
        <v>0</v>
      </c>
      <c r="S448" s="12">
        <f t="shared" si="77"/>
        <v>0</v>
      </c>
      <c r="T448" s="12">
        <f t="shared" si="78"/>
        <v>0</v>
      </c>
      <c r="U448" s="12">
        <f t="shared" si="79"/>
        <v>0</v>
      </c>
      <c r="V448" s="64">
        <f t="shared" si="80"/>
        <v>0</v>
      </c>
      <c r="W448" s="12">
        <f t="shared" si="81"/>
        <v>0</v>
      </c>
      <c r="X448" s="12">
        <f>IF(AND(W448=1,G448=0),1,0)</f>
        <v>0</v>
      </c>
      <c r="Y448" s="12">
        <f t="shared" si="82"/>
        <v>0</v>
      </c>
    </row>
    <row r="449" spans="2:25" ht="12.5" customHeight="1">
      <c r="B449" s="6" t="s">
        <v>31</v>
      </c>
      <c r="C449" s="6" t="s">
        <v>32</v>
      </c>
      <c r="D449" s="5">
        <v>0</v>
      </c>
      <c r="E449" s="5">
        <v>0</v>
      </c>
      <c r="F449" s="2">
        <v>0</v>
      </c>
      <c r="G449" s="2">
        <v>0</v>
      </c>
      <c r="H449" s="2">
        <v>0</v>
      </c>
      <c r="I449" s="5">
        <v>0</v>
      </c>
      <c r="J449" s="11">
        <v>28</v>
      </c>
      <c r="K449" s="12">
        <f t="shared" si="72"/>
        <v>0</v>
      </c>
      <c r="L449" s="12">
        <f t="shared" si="72"/>
        <v>0</v>
      </c>
      <c r="M449" s="14">
        <f t="shared" si="73"/>
        <v>0</v>
      </c>
      <c r="N449" s="12">
        <f t="shared" si="83"/>
        <v>0</v>
      </c>
      <c r="O449" s="14">
        <f t="shared" si="74"/>
        <v>0</v>
      </c>
      <c r="P449" s="12">
        <f t="shared" si="83"/>
        <v>0</v>
      </c>
      <c r="Q449" s="12">
        <f t="shared" si="75"/>
        <v>1</v>
      </c>
      <c r="R449" s="12">
        <f t="shared" si="76"/>
        <v>0</v>
      </c>
      <c r="S449" s="12">
        <f t="shared" si="77"/>
        <v>0</v>
      </c>
      <c r="T449" s="12">
        <f t="shared" si="78"/>
        <v>0</v>
      </c>
      <c r="U449" s="12">
        <f t="shared" si="79"/>
        <v>0</v>
      </c>
      <c r="V449" s="64">
        <f t="shared" si="80"/>
        <v>0</v>
      </c>
      <c r="W449" s="12">
        <f t="shared" si="81"/>
        <v>0</v>
      </c>
      <c r="X449" s="12">
        <f>IF(AND(W449=1,G449=0),1,0)</f>
        <v>0</v>
      </c>
      <c r="Y449" s="12">
        <f t="shared" si="82"/>
        <v>0</v>
      </c>
    </row>
    <row r="450" spans="2:25" ht="12.5" customHeight="1">
      <c r="B450" s="6" t="s">
        <v>33</v>
      </c>
      <c r="C450" s="7" t="s">
        <v>34</v>
      </c>
      <c r="D450" s="5">
        <v>934</v>
      </c>
      <c r="E450" s="5">
        <v>1077</v>
      </c>
      <c r="F450" s="2">
        <v>1605</v>
      </c>
      <c r="G450" s="2">
        <v>1670</v>
      </c>
      <c r="H450" s="2">
        <v>1500</v>
      </c>
      <c r="I450" s="5">
        <v>1680</v>
      </c>
      <c r="J450" s="11">
        <v>80</v>
      </c>
      <c r="K450" s="12">
        <f t="shared" si="72"/>
        <v>1</v>
      </c>
      <c r="L450" s="12">
        <f t="shared" si="72"/>
        <v>1</v>
      </c>
      <c r="M450" s="14">
        <f t="shared" si="73"/>
        <v>-671</v>
      </c>
      <c r="N450" s="12">
        <f t="shared" si="83"/>
        <v>1</v>
      </c>
      <c r="O450" s="14">
        <f t="shared" si="74"/>
        <v>-593</v>
      </c>
      <c r="P450" s="12">
        <f t="shared" si="83"/>
        <v>1</v>
      </c>
      <c r="Q450" s="12">
        <f t="shared" si="75"/>
        <v>0</v>
      </c>
      <c r="R450" s="12">
        <f t="shared" si="76"/>
        <v>0</v>
      </c>
      <c r="S450" s="12">
        <f t="shared" si="77"/>
        <v>1</v>
      </c>
      <c r="T450" s="12">
        <f t="shared" si="78"/>
        <v>1</v>
      </c>
      <c r="U450" s="12">
        <f t="shared" si="79"/>
        <v>0</v>
      </c>
      <c r="V450" s="64">
        <f t="shared" si="80"/>
        <v>0</v>
      </c>
      <c r="W450" s="12">
        <f t="shared" si="81"/>
        <v>1</v>
      </c>
      <c r="X450" s="12">
        <f>IF(AND(W450=1,G450=0),1,0)</f>
        <v>0</v>
      </c>
      <c r="Y450" s="12">
        <f t="shared" si="82"/>
        <v>0</v>
      </c>
    </row>
    <row r="451" spans="2:25" ht="12.5" customHeight="1">
      <c r="B451" s="6" t="s">
        <v>35</v>
      </c>
      <c r="C451" s="6" t="s">
        <v>36</v>
      </c>
      <c r="D451" s="5">
        <v>0</v>
      </c>
      <c r="E451" s="5">
        <v>0</v>
      </c>
      <c r="F451" s="2">
        <v>0</v>
      </c>
      <c r="G451" s="2">
        <v>0</v>
      </c>
      <c r="H451" s="2">
        <v>0</v>
      </c>
      <c r="I451" s="5">
        <v>0</v>
      </c>
      <c r="J451" s="11">
        <v>24</v>
      </c>
      <c r="K451" s="12">
        <f t="shared" si="72"/>
        <v>0</v>
      </c>
      <c r="L451" s="12">
        <f t="shared" si="72"/>
        <v>0</v>
      </c>
      <c r="M451" s="14">
        <f t="shared" si="73"/>
        <v>0</v>
      </c>
      <c r="N451" s="12">
        <f t="shared" si="83"/>
        <v>0</v>
      </c>
      <c r="O451" s="14">
        <f t="shared" si="74"/>
        <v>0</v>
      </c>
      <c r="P451" s="12">
        <f t="shared" si="83"/>
        <v>0</v>
      </c>
      <c r="Q451" s="12">
        <f t="shared" si="75"/>
        <v>1</v>
      </c>
      <c r="R451" s="12">
        <f t="shared" si="76"/>
        <v>0</v>
      </c>
      <c r="S451" s="12">
        <f t="shared" si="77"/>
        <v>0</v>
      </c>
      <c r="T451" s="12">
        <f t="shared" si="78"/>
        <v>0</v>
      </c>
      <c r="U451" s="12">
        <f t="shared" si="79"/>
        <v>0</v>
      </c>
      <c r="V451" s="64">
        <f t="shared" si="80"/>
        <v>0</v>
      </c>
      <c r="W451" s="12">
        <f t="shared" si="81"/>
        <v>0</v>
      </c>
      <c r="X451" s="12">
        <f>IF(AND(W451=1,G451=0),1,0)</f>
        <v>0</v>
      </c>
      <c r="Y451" s="12">
        <f t="shared" si="82"/>
        <v>0</v>
      </c>
    </row>
    <row r="452" spans="2:25" ht="12.5" customHeight="1">
      <c r="B452" s="6" t="s">
        <v>37</v>
      </c>
      <c r="C452" s="7" t="s">
        <v>38</v>
      </c>
      <c r="D452" s="5">
        <v>2080</v>
      </c>
      <c r="E452" s="5">
        <v>2080</v>
      </c>
      <c r="F452" s="2">
        <v>2080</v>
      </c>
      <c r="G452" s="2">
        <v>2080</v>
      </c>
      <c r="H452" s="2">
        <v>2055</v>
      </c>
      <c r="I452" s="5">
        <v>2130</v>
      </c>
      <c r="J452" s="11">
        <v>49</v>
      </c>
      <c r="K452" s="12">
        <f t="shared" si="72"/>
        <v>1</v>
      </c>
      <c r="L452" s="12">
        <f t="shared" si="72"/>
        <v>1</v>
      </c>
      <c r="M452" s="14">
        <f t="shared" si="73"/>
        <v>0</v>
      </c>
      <c r="N452" s="12">
        <f t="shared" si="83"/>
        <v>0</v>
      </c>
      <c r="O452" s="14">
        <f t="shared" si="74"/>
        <v>0</v>
      </c>
      <c r="P452" s="12">
        <f t="shared" si="83"/>
        <v>0</v>
      </c>
      <c r="Q452" s="12">
        <f t="shared" si="75"/>
        <v>0</v>
      </c>
      <c r="R452" s="12">
        <f t="shared" si="76"/>
        <v>0</v>
      </c>
      <c r="S452" s="12">
        <f t="shared" si="77"/>
        <v>1</v>
      </c>
      <c r="T452" s="12">
        <f t="shared" si="78"/>
        <v>1</v>
      </c>
      <c r="U452" s="12">
        <f t="shared" si="79"/>
        <v>0</v>
      </c>
      <c r="V452" s="64">
        <f t="shared" si="80"/>
        <v>0</v>
      </c>
      <c r="W452" s="12">
        <f t="shared" si="81"/>
        <v>1</v>
      </c>
      <c r="X452" s="12">
        <f>IF(AND(W452=1,G452=0),1,0)</f>
        <v>0</v>
      </c>
      <c r="Y452" s="12">
        <f t="shared" si="82"/>
        <v>0</v>
      </c>
    </row>
    <row r="453" spans="2:25" ht="12.5" customHeight="1">
      <c r="B453" s="6" t="s">
        <v>39</v>
      </c>
      <c r="C453" s="6" t="s">
        <v>40</v>
      </c>
      <c r="D453" s="5">
        <v>0</v>
      </c>
      <c r="E453" s="5">
        <v>0</v>
      </c>
      <c r="F453" s="2">
        <v>0</v>
      </c>
      <c r="G453" s="2">
        <v>0</v>
      </c>
      <c r="H453" s="2">
        <v>0</v>
      </c>
      <c r="I453" s="5">
        <v>0</v>
      </c>
      <c r="J453" s="11">
        <v>24</v>
      </c>
      <c r="K453" s="12">
        <f t="shared" si="72"/>
        <v>0</v>
      </c>
      <c r="L453" s="12">
        <f t="shared" si="72"/>
        <v>0</v>
      </c>
      <c r="M453" s="14">
        <f t="shared" si="73"/>
        <v>0</v>
      </c>
      <c r="N453" s="12">
        <f t="shared" si="83"/>
        <v>0</v>
      </c>
      <c r="O453" s="14">
        <f t="shared" si="74"/>
        <v>0</v>
      </c>
      <c r="P453" s="12">
        <f t="shared" si="83"/>
        <v>0</v>
      </c>
      <c r="Q453" s="12">
        <f t="shared" si="75"/>
        <v>1</v>
      </c>
      <c r="R453" s="12">
        <f t="shared" si="76"/>
        <v>0</v>
      </c>
      <c r="S453" s="12">
        <f t="shared" si="77"/>
        <v>0</v>
      </c>
      <c r="T453" s="12">
        <f t="shared" si="78"/>
        <v>0</v>
      </c>
      <c r="U453" s="12">
        <f t="shared" si="79"/>
        <v>0</v>
      </c>
      <c r="V453" s="64">
        <f t="shared" si="80"/>
        <v>0</v>
      </c>
      <c r="W453" s="12">
        <f t="shared" si="81"/>
        <v>0</v>
      </c>
      <c r="X453" s="12">
        <f>IF(AND(W453=1,G453=0),1,0)</f>
        <v>0</v>
      </c>
      <c r="Y453" s="12">
        <f t="shared" si="82"/>
        <v>0</v>
      </c>
    </row>
    <row r="454" spans="2:25" ht="12.5" customHeight="1">
      <c r="B454" s="6" t="s">
        <v>41</v>
      </c>
      <c r="C454" s="6" t="s">
        <v>42</v>
      </c>
      <c r="D454" s="5">
        <v>0</v>
      </c>
      <c r="E454" s="5">
        <v>0</v>
      </c>
      <c r="F454" s="2">
        <v>0</v>
      </c>
      <c r="G454" s="2">
        <v>0</v>
      </c>
      <c r="H454" s="2">
        <v>0</v>
      </c>
      <c r="I454" s="5">
        <v>0</v>
      </c>
      <c r="J454" s="11">
        <v>34</v>
      </c>
      <c r="K454" s="12">
        <f t="shared" ref="K454:L517" si="84">IF(D454&gt;0.5,1,0)</f>
        <v>0</v>
      </c>
      <c r="L454" s="12">
        <f t="shared" si="84"/>
        <v>0</v>
      </c>
      <c r="M454" s="14">
        <f t="shared" ref="M454:M517" si="85">+D454-F454</f>
        <v>0</v>
      </c>
      <c r="N454" s="12">
        <f t="shared" si="83"/>
        <v>0</v>
      </c>
      <c r="O454" s="14">
        <f t="shared" ref="O454:O517" si="86">+E454-G454</f>
        <v>0</v>
      </c>
      <c r="P454" s="12">
        <f t="shared" si="83"/>
        <v>0</v>
      </c>
      <c r="Q454" s="12">
        <f t="shared" ref="Q454:Q517" si="87">IF(E454+G454+I454=0,1,0)</f>
        <v>1</v>
      </c>
      <c r="R454" s="12">
        <f t="shared" ref="R454:R517" si="88">IF(AND(Q454=0,E454=0),1,0)</f>
        <v>0</v>
      </c>
      <c r="S454" s="12">
        <f t="shared" ref="S454:S517" si="89">IF(E454=0,0,1)</f>
        <v>0</v>
      </c>
      <c r="T454" s="12">
        <f t="shared" ref="T454:T517" si="90">IF(G454=0,0,1)</f>
        <v>0</v>
      </c>
      <c r="U454" s="12">
        <f t="shared" ref="U454:U517" si="91">IF(AND(T454=1,E454=0),1,0)</f>
        <v>0</v>
      </c>
      <c r="V454" s="64">
        <f t="shared" ref="V454:V517" si="92">IF(U454=1,G454,0)</f>
        <v>0</v>
      </c>
      <c r="W454" s="12">
        <f t="shared" ref="W454:W517" si="93">IF(I454=0,0,1)</f>
        <v>0</v>
      </c>
      <c r="X454" s="12">
        <f>IF(AND(W454=1,G454=0),1,0)</f>
        <v>0</v>
      </c>
      <c r="Y454" s="12">
        <f t="shared" ref="Y454:Y517" si="94">IF(AND(S454=1,T454=0),1,0)</f>
        <v>0</v>
      </c>
    </row>
    <row r="455" spans="2:25" ht="12.5" customHeight="1">
      <c r="B455" s="6" t="s">
        <v>43</v>
      </c>
      <c r="C455" s="6" t="s">
        <v>44</v>
      </c>
      <c r="D455" s="5">
        <v>5</v>
      </c>
      <c r="E455" s="5">
        <v>5</v>
      </c>
      <c r="F455" s="2">
        <v>0</v>
      </c>
      <c r="G455" s="2">
        <v>0</v>
      </c>
      <c r="H455" s="2">
        <v>0</v>
      </c>
      <c r="I455" s="5">
        <v>0</v>
      </c>
      <c r="J455" s="11">
        <v>35</v>
      </c>
      <c r="K455" s="12">
        <f t="shared" si="84"/>
        <v>1</v>
      </c>
      <c r="L455" s="12">
        <f t="shared" si="84"/>
        <v>1</v>
      </c>
      <c r="M455" s="14">
        <f t="shared" si="85"/>
        <v>5</v>
      </c>
      <c r="N455" s="12">
        <f t="shared" ref="N455:P518" si="95">IF(OR((M455&gt;=N$3),(M455&lt;=-N$3)),1,0)</f>
        <v>0</v>
      </c>
      <c r="O455" s="14">
        <f t="shared" si="86"/>
        <v>5</v>
      </c>
      <c r="P455" s="12">
        <f t="shared" si="95"/>
        <v>0</v>
      </c>
      <c r="Q455" s="12">
        <f t="shared" si="87"/>
        <v>0</v>
      </c>
      <c r="R455" s="12">
        <f t="shared" si="88"/>
        <v>0</v>
      </c>
      <c r="S455" s="12">
        <f t="shared" si="89"/>
        <v>1</v>
      </c>
      <c r="T455" s="12">
        <f t="shared" si="90"/>
        <v>0</v>
      </c>
      <c r="U455" s="12">
        <f t="shared" si="91"/>
        <v>0</v>
      </c>
      <c r="V455" s="64">
        <f t="shared" si="92"/>
        <v>0</v>
      </c>
      <c r="W455" s="12">
        <f t="shared" si="93"/>
        <v>0</v>
      </c>
      <c r="X455" s="12">
        <f>IF(AND(W455=1,G455=0),1,0)</f>
        <v>0</v>
      </c>
      <c r="Y455" s="12">
        <f t="shared" si="94"/>
        <v>1</v>
      </c>
    </row>
    <row r="456" spans="2:25" ht="12.5" customHeight="1">
      <c r="B456" s="6" t="s">
        <v>45</v>
      </c>
      <c r="C456" s="6" t="s">
        <v>46</v>
      </c>
      <c r="D456" s="5">
        <v>0</v>
      </c>
      <c r="E456" s="5">
        <v>0</v>
      </c>
      <c r="F456" s="2">
        <v>0</v>
      </c>
      <c r="G456" s="2">
        <v>0</v>
      </c>
      <c r="H456" s="2">
        <v>0</v>
      </c>
      <c r="I456" s="5">
        <v>0</v>
      </c>
      <c r="J456" s="11">
        <v>36</v>
      </c>
      <c r="K456" s="12">
        <f t="shared" si="84"/>
        <v>0</v>
      </c>
      <c r="L456" s="12">
        <f t="shared" si="84"/>
        <v>0</v>
      </c>
      <c r="M456" s="14">
        <f t="shared" si="85"/>
        <v>0</v>
      </c>
      <c r="N456" s="12">
        <f t="shared" si="95"/>
        <v>0</v>
      </c>
      <c r="O456" s="14">
        <f t="shared" si="86"/>
        <v>0</v>
      </c>
      <c r="P456" s="12">
        <f t="shared" si="95"/>
        <v>0</v>
      </c>
      <c r="Q456" s="12">
        <f t="shared" si="87"/>
        <v>1</v>
      </c>
      <c r="R456" s="12">
        <f t="shared" si="88"/>
        <v>0</v>
      </c>
      <c r="S456" s="12">
        <f t="shared" si="89"/>
        <v>0</v>
      </c>
      <c r="T456" s="12">
        <f t="shared" si="90"/>
        <v>0</v>
      </c>
      <c r="U456" s="12">
        <f t="shared" si="91"/>
        <v>0</v>
      </c>
      <c r="V456" s="64">
        <f t="shared" si="92"/>
        <v>0</v>
      </c>
      <c r="W456" s="12">
        <f t="shared" si="93"/>
        <v>0</v>
      </c>
      <c r="X456" s="12">
        <f>IF(AND(W456=1,G456=0),1,0)</f>
        <v>0</v>
      </c>
      <c r="Y456" s="12">
        <f t="shared" si="94"/>
        <v>0</v>
      </c>
    </row>
    <row r="457" spans="2:25" ht="12.5" customHeight="1">
      <c r="B457" s="6" t="s">
        <v>47</v>
      </c>
      <c r="C457" s="6" t="s">
        <v>48</v>
      </c>
      <c r="D457" s="5">
        <v>0</v>
      </c>
      <c r="E457" s="5">
        <v>0</v>
      </c>
      <c r="F457" s="2">
        <v>0</v>
      </c>
      <c r="G457" s="2">
        <v>0</v>
      </c>
      <c r="H457" s="2">
        <v>0</v>
      </c>
      <c r="I457" s="5">
        <v>0</v>
      </c>
      <c r="J457" s="11">
        <v>35</v>
      </c>
      <c r="K457" s="12">
        <f t="shared" si="84"/>
        <v>0</v>
      </c>
      <c r="L457" s="12">
        <f t="shared" si="84"/>
        <v>0</v>
      </c>
      <c r="M457" s="14">
        <f t="shared" si="85"/>
        <v>0</v>
      </c>
      <c r="N457" s="12">
        <f t="shared" si="95"/>
        <v>0</v>
      </c>
      <c r="O457" s="14">
        <f t="shared" si="86"/>
        <v>0</v>
      </c>
      <c r="P457" s="12">
        <f t="shared" si="95"/>
        <v>0</v>
      </c>
      <c r="Q457" s="12">
        <f t="shared" si="87"/>
        <v>1</v>
      </c>
      <c r="R457" s="12">
        <f t="shared" si="88"/>
        <v>0</v>
      </c>
      <c r="S457" s="12">
        <f t="shared" si="89"/>
        <v>0</v>
      </c>
      <c r="T457" s="12">
        <f t="shared" si="90"/>
        <v>0</v>
      </c>
      <c r="U457" s="12">
        <f t="shared" si="91"/>
        <v>0</v>
      </c>
      <c r="V457" s="64">
        <f t="shared" si="92"/>
        <v>0</v>
      </c>
      <c r="W457" s="12">
        <f t="shared" si="93"/>
        <v>0</v>
      </c>
      <c r="X457" s="12">
        <f>IF(AND(W457=1,G457=0),1,0)</f>
        <v>0</v>
      </c>
      <c r="Y457" s="12">
        <f t="shared" si="94"/>
        <v>0</v>
      </c>
    </row>
    <row r="458" spans="2:25" ht="12.5" customHeight="1">
      <c r="B458" s="6" t="s">
        <v>49</v>
      </c>
      <c r="C458" s="6" t="s">
        <v>50</v>
      </c>
      <c r="D458" s="5">
        <v>20</v>
      </c>
      <c r="E458" s="5">
        <v>40</v>
      </c>
      <c r="F458" s="2">
        <v>30</v>
      </c>
      <c r="G458" s="2">
        <v>30</v>
      </c>
      <c r="H458" s="2">
        <v>0</v>
      </c>
      <c r="I458" s="5">
        <v>50</v>
      </c>
      <c r="J458" s="11">
        <v>28</v>
      </c>
      <c r="K458" s="12">
        <f t="shared" si="84"/>
        <v>1</v>
      </c>
      <c r="L458" s="12">
        <f t="shared" si="84"/>
        <v>1</v>
      </c>
      <c r="M458" s="14">
        <f t="shared" si="85"/>
        <v>-10</v>
      </c>
      <c r="N458" s="12">
        <f t="shared" si="95"/>
        <v>0</v>
      </c>
      <c r="O458" s="14">
        <f t="shared" si="86"/>
        <v>10</v>
      </c>
      <c r="P458" s="12">
        <f t="shared" si="95"/>
        <v>0</v>
      </c>
      <c r="Q458" s="12">
        <f t="shared" si="87"/>
        <v>0</v>
      </c>
      <c r="R458" s="12">
        <f t="shared" si="88"/>
        <v>0</v>
      </c>
      <c r="S458" s="12">
        <f t="shared" si="89"/>
        <v>1</v>
      </c>
      <c r="T458" s="12">
        <f t="shared" si="90"/>
        <v>1</v>
      </c>
      <c r="U458" s="12">
        <f t="shared" si="91"/>
        <v>0</v>
      </c>
      <c r="V458" s="64">
        <f t="shared" si="92"/>
        <v>0</v>
      </c>
      <c r="W458" s="12">
        <f t="shared" si="93"/>
        <v>1</v>
      </c>
      <c r="X458" s="12">
        <f>IF(AND(W458=1,G458=0),1,0)</f>
        <v>0</v>
      </c>
      <c r="Y458" s="12">
        <f t="shared" si="94"/>
        <v>0</v>
      </c>
    </row>
    <row r="459" spans="2:25" ht="12.5" customHeight="1">
      <c r="B459" s="6" t="s">
        <v>51</v>
      </c>
      <c r="C459" s="7" t="s">
        <v>52</v>
      </c>
      <c r="D459" s="5">
        <v>0</v>
      </c>
      <c r="E459" s="5">
        <v>0</v>
      </c>
      <c r="F459" s="2">
        <v>0</v>
      </c>
      <c r="G459" s="2">
        <v>0</v>
      </c>
      <c r="H459" s="2">
        <v>0</v>
      </c>
      <c r="I459" s="5">
        <v>0</v>
      </c>
      <c r="J459" s="11">
        <v>55</v>
      </c>
      <c r="K459" s="12">
        <f t="shared" si="84"/>
        <v>0</v>
      </c>
      <c r="L459" s="12">
        <f t="shared" si="84"/>
        <v>0</v>
      </c>
      <c r="M459" s="14">
        <f t="shared" si="85"/>
        <v>0</v>
      </c>
      <c r="N459" s="12">
        <f t="shared" si="95"/>
        <v>0</v>
      </c>
      <c r="O459" s="14">
        <f t="shared" si="86"/>
        <v>0</v>
      </c>
      <c r="P459" s="12">
        <f t="shared" si="95"/>
        <v>0</v>
      </c>
      <c r="Q459" s="12">
        <f t="shared" si="87"/>
        <v>1</v>
      </c>
      <c r="R459" s="12">
        <f t="shared" si="88"/>
        <v>0</v>
      </c>
      <c r="S459" s="12">
        <f t="shared" si="89"/>
        <v>0</v>
      </c>
      <c r="T459" s="12">
        <f t="shared" si="90"/>
        <v>0</v>
      </c>
      <c r="U459" s="12">
        <f t="shared" si="91"/>
        <v>0</v>
      </c>
      <c r="V459" s="64">
        <f t="shared" si="92"/>
        <v>0</v>
      </c>
      <c r="W459" s="12">
        <f t="shared" si="93"/>
        <v>0</v>
      </c>
      <c r="X459" s="12">
        <f>IF(AND(W459=1,G459=0),1,0)</f>
        <v>0</v>
      </c>
      <c r="Y459" s="12">
        <f t="shared" si="94"/>
        <v>0</v>
      </c>
    </row>
    <row r="460" spans="2:25" ht="12.5" customHeight="1">
      <c r="B460" s="6" t="s">
        <v>53</v>
      </c>
      <c r="C460" s="7" t="s">
        <v>54</v>
      </c>
      <c r="D460" s="5">
        <v>0</v>
      </c>
      <c r="E460" s="5">
        <v>0</v>
      </c>
      <c r="F460" s="2">
        <v>0</v>
      </c>
      <c r="G460" s="2">
        <v>0</v>
      </c>
      <c r="H460" s="2">
        <v>0</v>
      </c>
      <c r="I460" s="5">
        <v>0</v>
      </c>
      <c r="J460" s="11">
        <v>58</v>
      </c>
      <c r="K460" s="12">
        <f t="shared" si="84"/>
        <v>0</v>
      </c>
      <c r="L460" s="12">
        <f t="shared" si="84"/>
        <v>0</v>
      </c>
      <c r="M460" s="14">
        <f t="shared" si="85"/>
        <v>0</v>
      </c>
      <c r="N460" s="12">
        <f t="shared" si="95"/>
        <v>0</v>
      </c>
      <c r="O460" s="14">
        <f t="shared" si="86"/>
        <v>0</v>
      </c>
      <c r="P460" s="12">
        <f t="shared" si="95"/>
        <v>0</v>
      </c>
      <c r="Q460" s="12">
        <f t="shared" si="87"/>
        <v>1</v>
      </c>
      <c r="R460" s="12">
        <f t="shared" si="88"/>
        <v>0</v>
      </c>
      <c r="S460" s="12">
        <f t="shared" si="89"/>
        <v>0</v>
      </c>
      <c r="T460" s="12">
        <f t="shared" si="90"/>
        <v>0</v>
      </c>
      <c r="U460" s="12">
        <f t="shared" si="91"/>
        <v>0</v>
      </c>
      <c r="V460" s="64">
        <f t="shared" si="92"/>
        <v>0</v>
      </c>
      <c r="W460" s="12">
        <f t="shared" si="93"/>
        <v>0</v>
      </c>
      <c r="X460" s="12">
        <f>IF(AND(W460=1,G460=0),1,0)</f>
        <v>0</v>
      </c>
      <c r="Y460" s="12">
        <f t="shared" si="94"/>
        <v>0</v>
      </c>
    </row>
    <row r="461" spans="2:25" ht="12.5" customHeight="1">
      <c r="B461" s="6" t="s">
        <v>55</v>
      </c>
      <c r="C461" s="7" t="s">
        <v>56</v>
      </c>
      <c r="D461" s="5">
        <v>0</v>
      </c>
      <c r="E461" s="5">
        <v>0</v>
      </c>
      <c r="F461" s="2">
        <v>0</v>
      </c>
      <c r="G461" s="2">
        <v>0</v>
      </c>
      <c r="H461" s="2">
        <v>0</v>
      </c>
      <c r="I461" s="5">
        <v>0</v>
      </c>
      <c r="J461" s="11">
        <v>53</v>
      </c>
      <c r="K461" s="12">
        <f t="shared" si="84"/>
        <v>0</v>
      </c>
      <c r="L461" s="12">
        <f t="shared" si="84"/>
        <v>0</v>
      </c>
      <c r="M461" s="14">
        <f t="shared" si="85"/>
        <v>0</v>
      </c>
      <c r="N461" s="12">
        <f t="shared" si="95"/>
        <v>0</v>
      </c>
      <c r="O461" s="14">
        <f t="shared" si="86"/>
        <v>0</v>
      </c>
      <c r="P461" s="12">
        <f t="shared" si="95"/>
        <v>0</v>
      </c>
      <c r="Q461" s="12">
        <f t="shared" si="87"/>
        <v>1</v>
      </c>
      <c r="R461" s="12">
        <f t="shared" si="88"/>
        <v>0</v>
      </c>
      <c r="S461" s="12">
        <f t="shared" si="89"/>
        <v>0</v>
      </c>
      <c r="T461" s="12">
        <f t="shared" si="90"/>
        <v>0</v>
      </c>
      <c r="U461" s="12">
        <f t="shared" si="91"/>
        <v>0</v>
      </c>
      <c r="V461" s="64">
        <f t="shared" si="92"/>
        <v>0</v>
      </c>
      <c r="W461" s="12">
        <f t="shared" si="93"/>
        <v>0</v>
      </c>
      <c r="X461" s="12">
        <f>IF(AND(W461=1,G461=0),1,0)</f>
        <v>0</v>
      </c>
      <c r="Y461" s="12">
        <f t="shared" si="94"/>
        <v>0</v>
      </c>
    </row>
    <row r="462" spans="2:25" ht="12.5" customHeight="1">
      <c r="B462" s="6" t="s">
        <v>57</v>
      </c>
      <c r="C462" s="6" t="s">
        <v>58</v>
      </c>
      <c r="D462" s="5">
        <v>0</v>
      </c>
      <c r="E462" s="5">
        <v>0</v>
      </c>
      <c r="F462" s="2">
        <v>0</v>
      </c>
      <c r="G462" s="2">
        <v>0</v>
      </c>
      <c r="H462" s="2">
        <v>0</v>
      </c>
      <c r="I462" s="5">
        <v>0</v>
      </c>
      <c r="J462" s="11">
        <v>37</v>
      </c>
      <c r="K462" s="12">
        <f t="shared" si="84"/>
        <v>0</v>
      </c>
      <c r="L462" s="12">
        <f t="shared" si="84"/>
        <v>0</v>
      </c>
      <c r="M462" s="14">
        <f t="shared" si="85"/>
        <v>0</v>
      </c>
      <c r="N462" s="12">
        <f t="shared" si="95"/>
        <v>0</v>
      </c>
      <c r="O462" s="14">
        <f t="shared" si="86"/>
        <v>0</v>
      </c>
      <c r="P462" s="12">
        <f t="shared" si="95"/>
        <v>0</v>
      </c>
      <c r="Q462" s="12">
        <f t="shared" si="87"/>
        <v>1</v>
      </c>
      <c r="R462" s="12">
        <f t="shared" si="88"/>
        <v>0</v>
      </c>
      <c r="S462" s="12">
        <f t="shared" si="89"/>
        <v>0</v>
      </c>
      <c r="T462" s="12">
        <f t="shared" si="90"/>
        <v>0</v>
      </c>
      <c r="U462" s="12">
        <f t="shared" si="91"/>
        <v>0</v>
      </c>
      <c r="V462" s="64">
        <f t="shared" si="92"/>
        <v>0</v>
      </c>
      <c r="W462" s="12">
        <f t="shared" si="93"/>
        <v>0</v>
      </c>
      <c r="X462" s="12">
        <f>IF(AND(W462=1,G462=0),1,0)</f>
        <v>0</v>
      </c>
      <c r="Y462" s="12">
        <f t="shared" si="94"/>
        <v>0</v>
      </c>
    </row>
    <row r="463" spans="2:25" ht="12.5" customHeight="1">
      <c r="B463" s="6" t="s">
        <v>59</v>
      </c>
      <c r="C463" s="6" t="s">
        <v>60</v>
      </c>
      <c r="D463" s="5">
        <v>2650</v>
      </c>
      <c r="E463" s="5">
        <v>2650</v>
      </c>
      <c r="F463" s="2">
        <v>2600</v>
      </c>
      <c r="G463" s="2">
        <v>2600</v>
      </c>
      <c r="H463" s="2">
        <v>2600</v>
      </c>
      <c r="I463" s="5">
        <v>2600</v>
      </c>
      <c r="J463" s="11">
        <v>70</v>
      </c>
      <c r="K463" s="12">
        <f t="shared" si="84"/>
        <v>1</v>
      </c>
      <c r="L463" s="12">
        <f t="shared" si="84"/>
        <v>1</v>
      </c>
      <c r="M463" s="14">
        <f t="shared" si="85"/>
        <v>50</v>
      </c>
      <c r="N463" s="12">
        <f t="shared" si="95"/>
        <v>0</v>
      </c>
      <c r="O463" s="14">
        <f t="shared" si="86"/>
        <v>50</v>
      </c>
      <c r="P463" s="12">
        <f t="shared" si="95"/>
        <v>0</v>
      </c>
      <c r="Q463" s="12">
        <f t="shared" si="87"/>
        <v>0</v>
      </c>
      <c r="R463" s="12">
        <f t="shared" si="88"/>
        <v>0</v>
      </c>
      <c r="S463" s="12">
        <f t="shared" si="89"/>
        <v>1</v>
      </c>
      <c r="T463" s="12">
        <f t="shared" si="90"/>
        <v>1</v>
      </c>
      <c r="U463" s="12">
        <f t="shared" si="91"/>
        <v>0</v>
      </c>
      <c r="V463" s="64">
        <f t="shared" si="92"/>
        <v>0</v>
      </c>
      <c r="W463" s="12">
        <f t="shared" si="93"/>
        <v>1</v>
      </c>
      <c r="X463" s="12">
        <f>IF(AND(W463=1,G463=0),1,0)</f>
        <v>0</v>
      </c>
      <c r="Y463" s="12">
        <f t="shared" si="94"/>
        <v>0</v>
      </c>
    </row>
    <row r="464" spans="2:25" ht="12.5" customHeight="1">
      <c r="B464" s="6" t="s">
        <v>61</v>
      </c>
      <c r="C464" s="6" t="s">
        <v>62</v>
      </c>
      <c r="D464" s="5">
        <v>0</v>
      </c>
      <c r="E464" s="5">
        <v>0</v>
      </c>
      <c r="F464" s="2">
        <v>0</v>
      </c>
      <c r="G464" s="2">
        <v>0</v>
      </c>
      <c r="H464" s="2">
        <v>0</v>
      </c>
      <c r="I464" s="5">
        <v>0</v>
      </c>
      <c r="J464" s="11">
        <v>26</v>
      </c>
      <c r="K464" s="12">
        <f t="shared" si="84"/>
        <v>0</v>
      </c>
      <c r="L464" s="12">
        <f t="shared" si="84"/>
        <v>0</v>
      </c>
      <c r="M464" s="14">
        <f t="shared" si="85"/>
        <v>0</v>
      </c>
      <c r="N464" s="12">
        <f t="shared" si="95"/>
        <v>0</v>
      </c>
      <c r="O464" s="14">
        <f t="shared" si="86"/>
        <v>0</v>
      </c>
      <c r="P464" s="12">
        <f t="shared" si="95"/>
        <v>0</v>
      </c>
      <c r="Q464" s="12">
        <f t="shared" si="87"/>
        <v>1</v>
      </c>
      <c r="R464" s="12">
        <f t="shared" si="88"/>
        <v>0</v>
      </c>
      <c r="S464" s="12">
        <f t="shared" si="89"/>
        <v>0</v>
      </c>
      <c r="T464" s="12">
        <f t="shared" si="90"/>
        <v>0</v>
      </c>
      <c r="U464" s="12">
        <f t="shared" si="91"/>
        <v>0</v>
      </c>
      <c r="V464" s="64">
        <f t="shared" si="92"/>
        <v>0</v>
      </c>
      <c r="W464" s="12">
        <f t="shared" si="93"/>
        <v>0</v>
      </c>
      <c r="X464" s="12">
        <f>IF(AND(W464=1,G464=0),1,0)</f>
        <v>0</v>
      </c>
      <c r="Y464" s="12">
        <f t="shared" si="94"/>
        <v>0</v>
      </c>
    </row>
    <row r="465" spans="2:25" ht="12.5" customHeight="1">
      <c r="B465" s="6" t="s">
        <v>63</v>
      </c>
      <c r="C465" s="6" t="s">
        <v>64</v>
      </c>
      <c r="D465" s="5">
        <v>0</v>
      </c>
      <c r="E465" s="5">
        <v>0</v>
      </c>
      <c r="F465" s="2">
        <v>0</v>
      </c>
      <c r="G465" s="2">
        <v>0</v>
      </c>
      <c r="H465" s="2">
        <v>0</v>
      </c>
      <c r="I465" s="5">
        <v>0</v>
      </c>
      <c r="J465" s="11">
        <v>46</v>
      </c>
      <c r="K465" s="12">
        <f t="shared" si="84"/>
        <v>0</v>
      </c>
      <c r="L465" s="12">
        <f t="shared" si="84"/>
        <v>0</v>
      </c>
      <c r="M465" s="14">
        <f t="shared" si="85"/>
        <v>0</v>
      </c>
      <c r="N465" s="12">
        <f t="shared" si="95"/>
        <v>0</v>
      </c>
      <c r="O465" s="14">
        <f t="shared" si="86"/>
        <v>0</v>
      </c>
      <c r="P465" s="12">
        <f t="shared" si="95"/>
        <v>0</v>
      </c>
      <c r="Q465" s="12">
        <f t="shared" si="87"/>
        <v>1</v>
      </c>
      <c r="R465" s="12">
        <f t="shared" si="88"/>
        <v>0</v>
      </c>
      <c r="S465" s="12">
        <f t="shared" si="89"/>
        <v>0</v>
      </c>
      <c r="T465" s="12">
        <f t="shared" si="90"/>
        <v>0</v>
      </c>
      <c r="U465" s="12">
        <f t="shared" si="91"/>
        <v>0</v>
      </c>
      <c r="V465" s="64">
        <f t="shared" si="92"/>
        <v>0</v>
      </c>
      <c r="W465" s="12">
        <f t="shared" si="93"/>
        <v>0</v>
      </c>
      <c r="X465" s="12">
        <f>IF(AND(W465=1,G465=0),1,0)</f>
        <v>0</v>
      </c>
      <c r="Y465" s="12">
        <f t="shared" si="94"/>
        <v>0</v>
      </c>
    </row>
    <row r="466" spans="2:25" ht="12.5" customHeight="1">
      <c r="B466" s="6" t="s">
        <v>65</v>
      </c>
      <c r="C466" s="6" t="s">
        <v>66</v>
      </c>
      <c r="D466" s="5">
        <v>875</v>
      </c>
      <c r="E466" s="5">
        <v>885</v>
      </c>
      <c r="F466" s="2">
        <v>900</v>
      </c>
      <c r="G466" s="2">
        <v>900</v>
      </c>
      <c r="H466" s="2">
        <v>825</v>
      </c>
      <c r="I466" s="5">
        <v>825</v>
      </c>
      <c r="J466" s="11">
        <v>95</v>
      </c>
      <c r="K466" s="12">
        <f t="shared" si="84"/>
        <v>1</v>
      </c>
      <c r="L466" s="12">
        <f t="shared" si="84"/>
        <v>1</v>
      </c>
      <c r="M466" s="14">
        <f t="shared" si="85"/>
        <v>-25</v>
      </c>
      <c r="N466" s="12">
        <f t="shared" si="95"/>
        <v>0</v>
      </c>
      <c r="O466" s="14">
        <f t="shared" si="86"/>
        <v>-15</v>
      </c>
      <c r="P466" s="12">
        <f t="shared" si="95"/>
        <v>0</v>
      </c>
      <c r="Q466" s="12">
        <f t="shared" si="87"/>
        <v>0</v>
      </c>
      <c r="R466" s="12">
        <f t="shared" si="88"/>
        <v>0</v>
      </c>
      <c r="S466" s="12">
        <f t="shared" si="89"/>
        <v>1</v>
      </c>
      <c r="T466" s="12">
        <f t="shared" si="90"/>
        <v>1</v>
      </c>
      <c r="U466" s="12">
        <f t="shared" si="91"/>
        <v>0</v>
      </c>
      <c r="V466" s="64">
        <f t="shared" si="92"/>
        <v>0</v>
      </c>
      <c r="W466" s="12">
        <f t="shared" si="93"/>
        <v>1</v>
      </c>
      <c r="X466" s="12">
        <f>IF(AND(W466=1,G466=0),1,0)</f>
        <v>0</v>
      </c>
      <c r="Y466" s="12">
        <f t="shared" si="94"/>
        <v>0</v>
      </c>
    </row>
    <row r="467" spans="2:25" ht="12.5" customHeight="1">
      <c r="B467" s="6" t="s">
        <v>67</v>
      </c>
      <c r="C467" s="6" t="s">
        <v>68</v>
      </c>
      <c r="D467" s="5">
        <v>0</v>
      </c>
      <c r="E467" s="5">
        <v>0</v>
      </c>
      <c r="F467" s="2">
        <v>0</v>
      </c>
      <c r="G467" s="2">
        <v>0</v>
      </c>
      <c r="H467" s="2">
        <v>0</v>
      </c>
      <c r="I467" s="5">
        <v>0</v>
      </c>
      <c r="K467" s="12">
        <f t="shared" si="84"/>
        <v>0</v>
      </c>
      <c r="L467" s="12">
        <f t="shared" si="84"/>
        <v>0</v>
      </c>
      <c r="M467" s="14">
        <f t="shared" si="85"/>
        <v>0</v>
      </c>
      <c r="N467" s="12">
        <f t="shared" si="95"/>
        <v>0</v>
      </c>
      <c r="O467" s="14">
        <f t="shared" si="86"/>
        <v>0</v>
      </c>
      <c r="P467" s="12">
        <f t="shared" si="95"/>
        <v>0</v>
      </c>
      <c r="Q467" s="12">
        <f t="shared" si="87"/>
        <v>1</v>
      </c>
      <c r="R467" s="12">
        <f t="shared" si="88"/>
        <v>0</v>
      </c>
      <c r="S467" s="12">
        <f t="shared" si="89"/>
        <v>0</v>
      </c>
      <c r="T467" s="12">
        <f t="shared" si="90"/>
        <v>0</v>
      </c>
      <c r="U467" s="12">
        <f t="shared" si="91"/>
        <v>0</v>
      </c>
      <c r="V467" s="64">
        <f t="shared" si="92"/>
        <v>0</v>
      </c>
      <c r="W467" s="12">
        <f t="shared" si="93"/>
        <v>0</v>
      </c>
      <c r="X467" s="12">
        <f>IF(AND(W467=1,G467=0),1,0)</f>
        <v>0</v>
      </c>
      <c r="Y467" s="12">
        <f t="shared" si="94"/>
        <v>0</v>
      </c>
    </row>
    <row r="468" spans="2:25" ht="12.5" customHeight="1">
      <c r="B468" s="6" t="s">
        <v>69</v>
      </c>
      <c r="C468" s="7" t="s">
        <v>70</v>
      </c>
      <c r="D468" s="5">
        <v>0</v>
      </c>
      <c r="E468" s="5">
        <v>0</v>
      </c>
      <c r="F468" s="2">
        <v>0</v>
      </c>
      <c r="G468" s="2">
        <v>0</v>
      </c>
      <c r="H468" s="2">
        <v>0</v>
      </c>
      <c r="I468" s="5">
        <v>0</v>
      </c>
      <c r="K468" s="12">
        <f t="shared" si="84"/>
        <v>0</v>
      </c>
      <c r="L468" s="12">
        <f t="shared" si="84"/>
        <v>0</v>
      </c>
      <c r="M468" s="14">
        <f t="shared" si="85"/>
        <v>0</v>
      </c>
      <c r="N468" s="12">
        <f t="shared" si="95"/>
        <v>0</v>
      </c>
      <c r="O468" s="14">
        <f t="shared" si="86"/>
        <v>0</v>
      </c>
      <c r="P468" s="12">
        <f t="shared" si="95"/>
        <v>0</v>
      </c>
      <c r="Q468" s="12">
        <f t="shared" si="87"/>
        <v>1</v>
      </c>
      <c r="R468" s="12">
        <f t="shared" si="88"/>
        <v>0</v>
      </c>
      <c r="S468" s="12">
        <f t="shared" si="89"/>
        <v>0</v>
      </c>
      <c r="T468" s="12">
        <f t="shared" si="90"/>
        <v>0</v>
      </c>
      <c r="U468" s="12">
        <f t="shared" si="91"/>
        <v>0</v>
      </c>
      <c r="V468" s="64">
        <f t="shared" si="92"/>
        <v>0</v>
      </c>
      <c r="W468" s="12">
        <f t="shared" si="93"/>
        <v>0</v>
      </c>
      <c r="X468" s="12">
        <f>IF(AND(W468=1,G468=0),1,0)</f>
        <v>0</v>
      </c>
      <c r="Y468" s="12">
        <f t="shared" si="94"/>
        <v>0</v>
      </c>
    </row>
    <row r="469" spans="2:25" ht="12.5" customHeight="1">
      <c r="B469" s="6" t="s">
        <v>71</v>
      </c>
      <c r="C469" s="6" t="s">
        <v>72</v>
      </c>
      <c r="D469" s="5">
        <v>0</v>
      </c>
      <c r="E469" s="5">
        <v>0</v>
      </c>
      <c r="F469" s="2">
        <v>445</v>
      </c>
      <c r="G469" s="2">
        <v>445</v>
      </c>
      <c r="H469" s="2">
        <v>350</v>
      </c>
      <c r="I469" s="5">
        <v>350</v>
      </c>
      <c r="J469" s="11">
        <v>48</v>
      </c>
      <c r="K469" s="12">
        <f t="shared" si="84"/>
        <v>0</v>
      </c>
      <c r="L469" s="12">
        <f t="shared" si="84"/>
        <v>0</v>
      </c>
      <c r="M469" s="14">
        <f t="shared" si="85"/>
        <v>-445</v>
      </c>
      <c r="N469" s="12">
        <f t="shared" si="95"/>
        <v>0</v>
      </c>
      <c r="O469" s="14">
        <f t="shared" si="86"/>
        <v>-445</v>
      </c>
      <c r="P469" s="12">
        <f t="shared" si="95"/>
        <v>0</v>
      </c>
      <c r="Q469" s="12">
        <f t="shared" si="87"/>
        <v>0</v>
      </c>
      <c r="R469" s="12">
        <f t="shared" si="88"/>
        <v>1</v>
      </c>
      <c r="S469" s="12">
        <f t="shared" si="89"/>
        <v>0</v>
      </c>
      <c r="T469" s="12">
        <f t="shared" si="90"/>
        <v>1</v>
      </c>
      <c r="U469" s="12">
        <f t="shared" si="91"/>
        <v>1</v>
      </c>
      <c r="V469" s="64">
        <f t="shared" si="92"/>
        <v>445</v>
      </c>
      <c r="W469" s="12">
        <f t="shared" si="93"/>
        <v>1</v>
      </c>
      <c r="X469" s="12">
        <f>IF(AND(W469=1,G469=0),1,0)</f>
        <v>0</v>
      </c>
      <c r="Y469" s="12">
        <f t="shared" si="94"/>
        <v>0</v>
      </c>
    </row>
    <row r="470" spans="2:25" ht="12.5" customHeight="1">
      <c r="B470" s="6" t="s">
        <v>73</v>
      </c>
      <c r="C470" s="7" t="s">
        <v>74</v>
      </c>
      <c r="D470" s="5">
        <v>0</v>
      </c>
      <c r="E470" s="5">
        <v>0</v>
      </c>
      <c r="F470" s="2">
        <v>0</v>
      </c>
      <c r="G470" s="2">
        <v>0</v>
      </c>
      <c r="H470" s="2">
        <v>0</v>
      </c>
      <c r="I470" s="5">
        <v>0</v>
      </c>
      <c r="J470" s="11">
        <v>56</v>
      </c>
      <c r="K470" s="12">
        <f t="shared" si="84"/>
        <v>0</v>
      </c>
      <c r="L470" s="12">
        <f t="shared" si="84"/>
        <v>0</v>
      </c>
      <c r="M470" s="14">
        <f t="shared" si="85"/>
        <v>0</v>
      </c>
      <c r="N470" s="12">
        <f t="shared" si="95"/>
        <v>0</v>
      </c>
      <c r="O470" s="14">
        <f t="shared" si="86"/>
        <v>0</v>
      </c>
      <c r="P470" s="12">
        <f t="shared" si="95"/>
        <v>0</v>
      </c>
      <c r="Q470" s="12">
        <f t="shared" si="87"/>
        <v>1</v>
      </c>
      <c r="R470" s="12">
        <f t="shared" si="88"/>
        <v>0</v>
      </c>
      <c r="S470" s="12">
        <f t="shared" si="89"/>
        <v>0</v>
      </c>
      <c r="T470" s="12">
        <f t="shared" si="90"/>
        <v>0</v>
      </c>
      <c r="U470" s="12">
        <f t="shared" si="91"/>
        <v>0</v>
      </c>
      <c r="V470" s="64">
        <f t="shared" si="92"/>
        <v>0</v>
      </c>
      <c r="W470" s="12">
        <f t="shared" si="93"/>
        <v>0</v>
      </c>
      <c r="X470" s="12">
        <f>IF(AND(W470=1,G470=0),1,0)</f>
        <v>0</v>
      </c>
      <c r="Y470" s="12">
        <f t="shared" si="94"/>
        <v>0</v>
      </c>
    </row>
    <row r="471" spans="2:25" ht="12.5" customHeight="1">
      <c r="B471" s="6" t="s">
        <v>75</v>
      </c>
      <c r="C471" s="6" t="s">
        <v>76</v>
      </c>
      <c r="D471" s="5">
        <v>0</v>
      </c>
      <c r="E471" s="5">
        <v>0</v>
      </c>
      <c r="F471" s="2">
        <v>0</v>
      </c>
      <c r="G471" s="2">
        <v>0</v>
      </c>
      <c r="H471" s="2">
        <v>0</v>
      </c>
      <c r="I471" s="5">
        <v>0</v>
      </c>
      <c r="J471" s="11">
        <v>28</v>
      </c>
      <c r="K471" s="12">
        <f t="shared" si="84"/>
        <v>0</v>
      </c>
      <c r="L471" s="12">
        <f t="shared" si="84"/>
        <v>0</v>
      </c>
      <c r="M471" s="14">
        <f t="shared" si="85"/>
        <v>0</v>
      </c>
      <c r="N471" s="12">
        <f t="shared" si="95"/>
        <v>0</v>
      </c>
      <c r="O471" s="14">
        <f t="shared" si="86"/>
        <v>0</v>
      </c>
      <c r="P471" s="12">
        <f t="shared" si="95"/>
        <v>0</v>
      </c>
      <c r="Q471" s="12">
        <f t="shared" si="87"/>
        <v>1</v>
      </c>
      <c r="R471" s="12">
        <f t="shared" si="88"/>
        <v>0</v>
      </c>
      <c r="S471" s="12">
        <f t="shared" si="89"/>
        <v>0</v>
      </c>
      <c r="T471" s="12">
        <f t="shared" si="90"/>
        <v>0</v>
      </c>
      <c r="U471" s="12">
        <f t="shared" si="91"/>
        <v>0</v>
      </c>
      <c r="V471" s="64">
        <f t="shared" si="92"/>
        <v>0</v>
      </c>
      <c r="W471" s="12">
        <f t="shared" si="93"/>
        <v>0</v>
      </c>
      <c r="X471" s="12">
        <f>IF(AND(W471=1,G471=0),1,0)</f>
        <v>0</v>
      </c>
      <c r="Y471" s="12">
        <f t="shared" si="94"/>
        <v>0</v>
      </c>
    </row>
    <row r="472" spans="2:25" ht="12.5" customHeight="1">
      <c r="B472" s="6" t="s">
        <v>77</v>
      </c>
      <c r="C472" s="6" t="s">
        <v>78</v>
      </c>
      <c r="D472" s="5">
        <v>0</v>
      </c>
      <c r="E472" s="5">
        <v>0</v>
      </c>
      <c r="F472" s="2">
        <v>0</v>
      </c>
      <c r="G472" s="2">
        <v>0</v>
      </c>
      <c r="H472" s="2">
        <v>0</v>
      </c>
      <c r="I472" s="5">
        <v>0</v>
      </c>
      <c r="J472" s="11">
        <v>30</v>
      </c>
      <c r="K472" s="12">
        <f t="shared" si="84"/>
        <v>0</v>
      </c>
      <c r="L472" s="12">
        <f t="shared" si="84"/>
        <v>0</v>
      </c>
      <c r="M472" s="14">
        <f t="shared" si="85"/>
        <v>0</v>
      </c>
      <c r="N472" s="12">
        <f t="shared" si="95"/>
        <v>0</v>
      </c>
      <c r="O472" s="14">
        <f t="shared" si="86"/>
        <v>0</v>
      </c>
      <c r="P472" s="12">
        <f t="shared" si="95"/>
        <v>0</v>
      </c>
      <c r="Q472" s="12">
        <f t="shared" si="87"/>
        <v>1</v>
      </c>
      <c r="R472" s="12">
        <f t="shared" si="88"/>
        <v>0</v>
      </c>
      <c r="S472" s="12">
        <f t="shared" si="89"/>
        <v>0</v>
      </c>
      <c r="T472" s="12">
        <f t="shared" si="90"/>
        <v>0</v>
      </c>
      <c r="U472" s="12">
        <f t="shared" si="91"/>
        <v>0</v>
      </c>
      <c r="V472" s="64">
        <f t="shared" si="92"/>
        <v>0</v>
      </c>
      <c r="W472" s="12">
        <f t="shared" si="93"/>
        <v>0</v>
      </c>
      <c r="X472" s="12">
        <f>IF(AND(W472=1,G472=0),1,0)</f>
        <v>0</v>
      </c>
      <c r="Y472" s="12">
        <f t="shared" si="94"/>
        <v>0</v>
      </c>
    </row>
    <row r="473" spans="2:25" ht="12.5" customHeight="1">
      <c r="B473" s="6" t="s">
        <v>79</v>
      </c>
      <c r="C473" s="6" t="s">
        <v>80</v>
      </c>
      <c r="D473" s="5">
        <v>0</v>
      </c>
      <c r="E473" s="5">
        <v>0</v>
      </c>
      <c r="F473" s="2">
        <v>0</v>
      </c>
      <c r="G473" s="2">
        <v>0</v>
      </c>
      <c r="H473" s="2">
        <v>0</v>
      </c>
      <c r="I473" s="5">
        <v>0</v>
      </c>
      <c r="J473" s="11">
        <v>29</v>
      </c>
      <c r="K473" s="12">
        <f t="shared" si="84"/>
        <v>0</v>
      </c>
      <c r="L473" s="12">
        <f t="shared" si="84"/>
        <v>0</v>
      </c>
      <c r="M473" s="14">
        <f t="shared" si="85"/>
        <v>0</v>
      </c>
      <c r="N473" s="12">
        <f t="shared" si="95"/>
        <v>0</v>
      </c>
      <c r="O473" s="14">
        <f t="shared" si="86"/>
        <v>0</v>
      </c>
      <c r="P473" s="12">
        <f t="shared" si="95"/>
        <v>0</v>
      </c>
      <c r="Q473" s="12">
        <f t="shared" si="87"/>
        <v>1</v>
      </c>
      <c r="R473" s="12">
        <f t="shared" si="88"/>
        <v>0</v>
      </c>
      <c r="S473" s="12">
        <f t="shared" si="89"/>
        <v>0</v>
      </c>
      <c r="T473" s="12">
        <f t="shared" si="90"/>
        <v>0</v>
      </c>
      <c r="U473" s="12">
        <f t="shared" si="91"/>
        <v>0</v>
      </c>
      <c r="V473" s="64">
        <f t="shared" si="92"/>
        <v>0</v>
      </c>
      <c r="W473" s="12">
        <f t="shared" si="93"/>
        <v>0</v>
      </c>
      <c r="X473" s="12">
        <f>IF(AND(W473=1,G473=0),1,0)</f>
        <v>0</v>
      </c>
      <c r="Y473" s="12">
        <f t="shared" si="94"/>
        <v>0</v>
      </c>
    </row>
    <row r="474" spans="2:25" ht="12.5" customHeight="1">
      <c r="B474" s="6" t="s">
        <v>81</v>
      </c>
      <c r="C474" s="7" t="s">
        <v>82</v>
      </c>
      <c r="D474" s="5">
        <v>520</v>
      </c>
      <c r="E474" s="5">
        <v>520</v>
      </c>
      <c r="F474" s="2">
        <v>520</v>
      </c>
      <c r="G474" s="2">
        <v>520</v>
      </c>
      <c r="H474" s="2">
        <v>520</v>
      </c>
      <c r="I474" s="5">
        <v>520</v>
      </c>
      <c r="J474" s="11">
        <v>71</v>
      </c>
      <c r="K474" s="12">
        <f t="shared" si="84"/>
        <v>1</v>
      </c>
      <c r="L474" s="12">
        <f t="shared" si="84"/>
        <v>1</v>
      </c>
      <c r="M474" s="14">
        <f t="shared" si="85"/>
        <v>0</v>
      </c>
      <c r="N474" s="12">
        <f t="shared" si="95"/>
        <v>0</v>
      </c>
      <c r="O474" s="14">
        <f t="shared" si="86"/>
        <v>0</v>
      </c>
      <c r="P474" s="12">
        <f t="shared" si="95"/>
        <v>0</v>
      </c>
      <c r="Q474" s="12">
        <f t="shared" si="87"/>
        <v>0</v>
      </c>
      <c r="R474" s="12">
        <f t="shared" si="88"/>
        <v>0</v>
      </c>
      <c r="S474" s="12">
        <f t="shared" si="89"/>
        <v>1</v>
      </c>
      <c r="T474" s="12">
        <f t="shared" si="90"/>
        <v>1</v>
      </c>
      <c r="U474" s="12">
        <f t="shared" si="91"/>
        <v>0</v>
      </c>
      <c r="V474" s="64">
        <f t="shared" si="92"/>
        <v>0</v>
      </c>
      <c r="W474" s="12">
        <f t="shared" si="93"/>
        <v>1</v>
      </c>
      <c r="X474" s="12">
        <f>IF(AND(W474=1,G474=0),1,0)</f>
        <v>0</v>
      </c>
      <c r="Y474" s="12">
        <f t="shared" si="94"/>
        <v>0</v>
      </c>
    </row>
    <row r="475" spans="2:25" ht="12.5" customHeight="1">
      <c r="B475" s="6" t="s">
        <v>83</v>
      </c>
      <c r="C475" s="6" t="s">
        <v>84</v>
      </c>
      <c r="D475" s="5">
        <v>0</v>
      </c>
      <c r="E475" s="5">
        <v>0</v>
      </c>
      <c r="F475" s="2">
        <v>0</v>
      </c>
      <c r="G475" s="2">
        <v>0</v>
      </c>
      <c r="H475" s="2">
        <v>0</v>
      </c>
      <c r="I475" s="5">
        <v>0</v>
      </c>
      <c r="J475" s="11">
        <v>25</v>
      </c>
      <c r="K475" s="12">
        <f t="shared" si="84"/>
        <v>0</v>
      </c>
      <c r="L475" s="12">
        <f t="shared" si="84"/>
        <v>0</v>
      </c>
      <c r="M475" s="14">
        <f t="shared" si="85"/>
        <v>0</v>
      </c>
      <c r="N475" s="12">
        <f t="shared" si="95"/>
        <v>0</v>
      </c>
      <c r="O475" s="14">
        <f t="shared" si="86"/>
        <v>0</v>
      </c>
      <c r="P475" s="12">
        <f t="shared" si="95"/>
        <v>0</v>
      </c>
      <c r="Q475" s="12">
        <f t="shared" si="87"/>
        <v>1</v>
      </c>
      <c r="R475" s="12">
        <f t="shared" si="88"/>
        <v>0</v>
      </c>
      <c r="S475" s="12">
        <f t="shared" si="89"/>
        <v>0</v>
      </c>
      <c r="T475" s="12">
        <f t="shared" si="90"/>
        <v>0</v>
      </c>
      <c r="U475" s="12">
        <f t="shared" si="91"/>
        <v>0</v>
      </c>
      <c r="V475" s="64">
        <f t="shared" si="92"/>
        <v>0</v>
      </c>
      <c r="W475" s="12">
        <f t="shared" si="93"/>
        <v>0</v>
      </c>
      <c r="X475" s="12">
        <f>IF(AND(W475=1,G475=0),1,0)</f>
        <v>0</v>
      </c>
      <c r="Y475" s="12">
        <f t="shared" si="94"/>
        <v>0</v>
      </c>
    </row>
    <row r="476" spans="2:25" ht="12.5" customHeight="1">
      <c r="B476" s="6" t="s">
        <v>85</v>
      </c>
      <c r="C476" s="7" t="s">
        <v>86</v>
      </c>
      <c r="D476" s="5">
        <v>0</v>
      </c>
      <c r="E476" s="5">
        <v>0</v>
      </c>
      <c r="F476" s="2">
        <v>0</v>
      </c>
      <c r="G476" s="2">
        <v>0</v>
      </c>
      <c r="H476" s="2">
        <v>0</v>
      </c>
      <c r="I476" s="5">
        <v>0</v>
      </c>
      <c r="J476" s="11">
        <v>53</v>
      </c>
      <c r="K476" s="12">
        <f t="shared" si="84"/>
        <v>0</v>
      </c>
      <c r="L476" s="12">
        <f t="shared" si="84"/>
        <v>0</v>
      </c>
      <c r="M476" s="14">
        <f t="shared" si="85"/>
        <v>0</v>
      </c>
      <c r="N476" s="12">
        <f t="shared" si="95"/>
        <v>0</v>
      </c>
      <c r="O476" s="14">
        <f t="shared" si="86"/>
        <v>0</v>
      </c>
      <c r="P476" s="12">
        <f t="shared" si="95"/>
        <v>0</v>
      </c>
      <c r="Q476" s="12">
        <f t="shared" si="87"/>
        <v>1</v>
      </c>
      <c r="R476" s="12">
        <f t="shared" si="88"/>
        <v>0</v>
      </c>
      <c r="S476" s="12">
        <f t="shared" si="89"/>
        <v>0</v>
      </c>
      <c r="T476" s="12">
        <f t="shared" si="90"/>
        <v>0</v>
      </c>
      <c r="U476" s="12">
        <f t="shared" si="91"/>
        <v>0</v>
      </c>
      <c r="V476" s="64">
        <f t="shared" si="92"/>
        <v>0</v>
      </c>
      <c r="W476" s="12">
        <f t="shared" si="93"/>
        <v>0</v>
      </c>
      <c r="X476" s="12">
        <f>IF(AND(W476=1,G476=0),1,0)</f>
        <v>0</v>
      </c>
      <c r="Y476" s="12">
        <f t="shared" si="94"/>
        <v>0</v>
      </c>
    </row>
    <row r="477" spans="2:25" ht="12.5" customHeight="1">
      <c r="B477" s="6" t="s">
        <v>87</v>
      </c>
      <c r="C477" s="6" t="s">
        <v>88</v>
      </c>
      <c r="D477" s="5">
        <v>0</v>
      </c>
      <c r="E477" s="5">
        <v>0</v>
      </c>
      <c r="F477" s="2">
        <v>0</v>
      </c>
      <c r="G477" s="2">
        <v>0</v>
      </c>
      <c r="H477" s="2">
        <v>0</v>
      </c>
      <c r="I477" s="5">
        <v>0</v>
      </c>
      <c r="J477" s="11">
        <v>27</v>
      </c>
      <c r="K477" s="12">
        <f t="shared" si="84"/>
        <v>0</v>
      </c>
      <c r="L477" s="12">
        <f t="shared" si="84"/>
        <v>0</v>
      </c>
      <c r="M477" s="14">
        <f t="shared" si="85"/>
        <v>0</v>
      </c>
      <c r="N477" s="12">
        <f t="shared" si="95"/>
        <v>0</v>
      </c>
      <c r="O477" s="14">
        <f t="shared" si="86"/>
        <v>0</v>
      </c>
      <c r="P477" s="12">
        <f t="shared" si="95"/>
        <v>0</v>
      </c>
      <c r="Q477" s="12">
        <f t="shared" si="87"/>
        <v>1</v>
      </c>
      <c r="R477" s="12">
        <f t="shared" si="88"/>
        <v>0</v>
      </c>
      <c r="S477" s="12">
        <f t="shared" si="89"/>
        <v>0</v>
      </c>
      <c r="T477" s="12">
        <f t="shared" si="90"/>
        <v>0</v>
      </c>
      <c r="U477" s="12">
        <f t="shared" si="91"/>
        <v>0</v>
      </c>
      <c r="V477" s="64">
        <f t="shared" si="92"/>
        <v>0</v>
      </c>
      <c r="W477" s="12">
        <f t="shared" si="93"/>
        <v>0</v>
      </c>
      <c r="X477" s="12">
        <f>IF(AND(W477=1,G477=0),1,0)</f>
        <v>0</v>
      </c>
      <c r="Y477" s="12">
        <f t="shared" si="94"/>
        <v>0</v>
      </c>
    </row>
    <row r="478" spans="2:25" ht="12.5" customHeight="1">
      <c r="B478" s="6" t="s">
        <v>89</v>
      </c>
      <c r="C478" s="6" t="s">
        <v>90</v>
      </c>
      <c r="D478" s="5">
        <v>0</v>
      </c>
      <c r="E478" s="5">
        <v>0</v>
      </c>
      <c r="F478" s="2">
        <v>0</v>
      </c>
      <c r="G478" s="2">
        <v>0</v>
      </c>
      <c r="H478" s="2">
        <v>0</v>
      </c>
      <c r="I478" s="5">
        <v>0</v>
      </c>
      <c r="J478" s="11">
        <v>31</v>
      </c>
      <c r="K478" s="12">
        <f t="shared" si="84"/>
        <v>0</v>
      </c>
      <c r="L478" s="12">
        <f t="shared" si="84"/>
        <v>0</v>
      </c>
      <c r="M478" s="14">
        <f t="shared" si="85"/>
        <v>0</v>
      </c>
      <c r="N478" s="12">
        <f t="shared" si="95"/>
        <v>0</v>
      </c>
      <c r="O478" s="14">
        <f t="shared" si="86"/>
        <v>0</v>
      </c>
      <c r="P478" s="12">
        <f t="shared" si="95"/>
        <v>0</v>
      </c>
      <c r="Q478" s="12">
        <f t="shared" si="87"/>
        <v>1</v>
      </c>
      <c r="R478" s="12">
        <f t="shared" si="88"/>
        <v>0</v>
      </c>
      <c r="S478" s="12">
        <f t="shared" si="89"/>
        <v>0</v>
      </c>
      <c r="T478" s="12">
        <f t="shared" si="90"/>
        <v>0</v>
      </c>
      <c r="U478" s="12">
        <f t="shared" si="91"/>
        <v>0</v>
      </c>
      <c r="V478" s="64">
        <f t="shared" si="92"/>
        <v>0</v>
      </c>
      <c r="W478" s="12">
        <f t="shared" si="93"/>
        <v>0</v>
      </c>
      <c r="X478" s="12">
        <f>IF(AND(W478=1,G478=0),1,0)</f>
        <v>0</v>
      </c>
      <c r="Y478" s="12">
        <f t="shared" si="94"/>
        <v>0</v>
      </c>
    </row>
    <row r="479" spans="2:25" ht="12.5" customHeight="1">
      <c r="B479" s="6" t="s">
        <v>91</v>
      </c>
      <c r="C479" s="7" t="s">
        <v>92</v>
      </c>
      <c r="D479" s="5">
        <v>2520</v>
      </c>
      <c r="E479" s="5">
        <v>2520</v>
      </c>
      <c r="F479" s="2">
        <v>2520</v>
      </c>
      <c r="G479" s="2">
        <v>2520</v>
      </c>
      <c r="H479" s="2">
        <v>2520</v>
      </c>
      <c r="I479" s="5">
        <v>2520</v>
      </c>
      <c r="J479" s="11">
        <v>69</v>
      </c>
      <c r="K479" s="12">
        <f t="shared" si="84"/>
        <v>1</v>
      </c>
      <c r="L479" s="12">
        <f t="shared" si="84"/>
        <v>1</v>
      </c>
      <c r="M479" s="14">
        <f t="shared" si="85"/>
        <v>0</v>
      </c>
      <c r="N479" s="12">
        <f t="shared" si="95"/>
        <v>0</v>
      </c>
      <c r="O479" s="14">
        <f t="shared" si="86"/>
        <v>0</v>
      </c>
      <c r="P479" s="12">
        <f t="shared" si="95"/>
        <v>0</v>
      </c>
      <c r="Q479" s="12">
        <f t="shared" si="87"/>
        <v>0</v>
      </c>
      <c r="R479" s="12">
        <f t="shared" si="88"/>
        <v>0</v>
      </c>
      <c r="S479" s="12">
        <f t="shared" si="89"/>
        <v>1</v>
      </c>
      <c r="T479" s="12">
        <f t="shared" si="90"/>
        <v>1</v>
      </c>
      <c r="U479" s="12">
        <f t="shared" si="91"/>
        <v>0</v>
      </c>
      <c r="V479" s="64">
        <f t="shared" si="92"/>
        <v>0</v>
      </c>
      <c r="W479" s="12">
        <f t="shared" si="93"/>
        <v>1</v>
      </c>
      <c r="X479" s="12">
        <f>IF(AND(W479=1,G479=0),1,0)</f>
        <v>0</v>
      </c>
      <c r="Y479" s="12">
        <f t="shared" si="94"/>
        <v>0</v>
      </c>
    </row>
    <row r="480" spans="2:25" ht="12.5" customHeight="1">
      <c r="B480" s="6" t="s">
        <v>93</v>
      </c>
      <c r="C480" s="7" t="s">
        <v>94</v>
      </c>
      <c r="D480" s="5">
        <v>0</v>
      </c>
      <c r="E480" s="5">
        <v>50</v>
      </c>
      <c r="F480" s="2">
        <v>0</v>
      </c>
      <c r="G480" s="2">
        <v>0</v>
      </c>
      <c r="H480" s="2">
        <v>0</v>
      </c>
      <c r="I480" s="5">
        <v>0</v>
      </c>
      <c r="J480" s="11">
        <v>30</v>
      </c>
      <c r="K480" s="12">
        <f t="shared" si="84"/>
        <v>0</v>
      </c>
      <c r="L480" s="12">
        <f t="shared" si="84"/>
        <v>1</v>
      </c>
      <c r="M480" s="14">
        <f t="shared" si="85"/>
        <v>0</v>
      </c>
      <c r="N480" s="12">
        <f t="shared" si="95"/>
        <v>0</v>
      </c>
      <c r="O480" s="14">
        <f t="shared" si="86"/>
        <v>50</v>
      </c>
      <c r="P480" s="12">
        <f t="shared" si="95"/>
        <v>0</v>
      </c>
      <c r="Q480" s="12">
        <f t="shared" si="87"/>
        <v>0</v>
      </c>
      <c r="R480" s="12">
        <f t="shared" si="88"/>
        <v>0</v>
      </c>
      <c r="S480" s="12">
        <f t="shared" si="89"/>
        <v>1</v>
      </c>
      <c r="T480" s="12">
        <f t="shared" si="90"/>
        <v>0</v>
      </c>
      <c r="U480" s="12">
        <f t="shared" si="91"/>
        <v>0</v>
      </c>
      <c r="V480" s="64">
        <f t="shared" si="92"/>
        <v>0</v>
      </c>
      <c r="W480" s="12">
        <f t="shared" si="93"/>
        <v>0</v>
      </c>
      <c r="X480" s="12">
        <f>IF(AND(W480=1,G480=0),1,0)</f>
        <v>0</v>
      </c>
      <c r="Y480" s="12">
        <f t="shared" si="94"/>
        <v>1</v>
      </c>
    </row>
    <row r="481" spans="2:25" ht="12.5" customHeight="1">
      <c r="B481" s="6" t="s">
        <v>95</v>
      </c>
      <c r="C481" s="7" t="s">
        <v>96</v>
      </c>
      <c r="D481" s="5">
        <v>0</v>
      </c>
      <c r="E481" s="5">
        <v>100</v>
      </c>
      <c r="F481" s="2">
        <v>400</v>
      </c>
      <c r="G481" s="2">
        <v>400</v>
      </c>
      <c r="H481" s="2">
        <v>400</v>
      </c>
      <c r="I481" s="5">
        <v>500</v>
      </c>
      <c r="J481" s="11">
        <v>64</v>
      </c>
      <c r="K481" s="12">
        <f t="shared" si="84"/>
        <v>0</v>
      </c>
      <c r="L481" s="12">
        <f t="shared" si="84"/>
        <v>1</v>
      </c>
      <c r="M481" s="14">
        <f t="shared" si="85"/>
        <v>-400</v>
      </c>
      <c r="N481" s="12">
        <f t="shared" si="95"/>
        <v>0</v>
      </c>
      <c r="O481" s="14">
        <f t="shared" si="86"/>
        <v>-300</v>
      </c>
      <c r="P481" s="12">
        <f t="shared" si="95"/>
        <v>0</v>
      </c>
      <c r="Q481" s="12">
        <f t="shared" si="87"/>
        <v>0</v>
      </c>
      <c r="R481" s="12">
        <f t="shared" si="88"/>
        <v>0</v>
      </c>
      <c r="S481" s="12">
        <f t="shared" si="89"/>
        <v>1</v>
      </c>
      <c r="T481" s="12">
        <f t="shared" si="90"/>
        <v>1</v>
      </c>
      <c r="U481" s="12">
        <f t="shared" si="91"/>
        <v>0</v>
      </c>
      <c r="V481" s="64">
        <f t="shared" si="92"/>
        <v>0</v>
      </c>
      <c r="W481" s="12">
        <f t="shared" si="93"/>
        <v>1</v>
      </c>
      <c r="X481" s="12">
        <f>IF(AND(W481=1,G481=0),1,0)</f>
        <v>0</v>
      </c>
      <c r="Y481" s="12">
        <f t="shared" si="94"/>
        <v>0</v>
      </c>
    </row>
    <row r="482" spans="2:25" ht="12.5" customHeight="1">
      <c r="B482" s="6" t="s">
        <v>97</v>
      </c>
      <c r="C482" s="6" t="s">
        <v>98</v>
      </c>
      <c r="D482" s="5">
        <v>0</v>
      </c>
      <c r="E482" s="5">
        <v>0</v>
      </c>
      <c r="F482" s="2">
        <v>0</v>
      </c>
      <c r="G482" s="2">
        <v>0</v>
      </c>
      <c r="H482" s="2">
        <v>0</v>
      </c>
      <c r="I482" s="5">
        <v>0</v>
      </c>
      <c r="J482" s="11">
        <v>31</v>
      </c>
      <c r="K482" s="12">
        <f t="shared" si="84"/>
        <v>0</v>
      </c>
      <c r="L482" s="12">
        <f t="shared" si="84"/>
        <v>0</v>
      </c>
      <c r="M482" s="14">
        <f t="shared" si="85"/>
        <v>0</v>
      </c>
      <c r="N482" s="12">
        <f t="shared" si="95"/>
        <v>0</v>
      </c>
      <c r="O482" s="14">
        <f t="shared" si="86"/>
        <v>0</v>
      </c>
      <c r="P482" s="12">
        <f t="shared" si="95"/>
        <v>0</v>
      </c>
      <c r="Q482" s="12">
        <f t="shared" si="87"/>
        <v>1</v>
      </c>
      <c r="R482" s="12">
        <f t="shared" si="88"/>
        <v>0</v>
      </c>
      <c r="S482" s="12">
        <f t="shared" si="89"/>
        <v>0</v>
      </c>
      <c r="T482" s="12">
        <f t="shared" si="90"/>
        <v>0</v>
      </c>
      <c r="U482" s="12">
        <f t="shared" si="91"/>
        <v>0</v>
      </c>
      <c r="V482" s="64">
        <f t="shared" si="92"/>
        <v>0</v>
      </c>
      <c r="W482" s="12">
        <f t="shared" si="93"/>
        <v>0</v>
      </c>
      <c r="X482" s="12">
        <f>IF(AND(W482=1,G482=0),1,0)</f>
        <v>0</v>
      </c>
      <c r="Y482" s="12">
        <f t="shared" si="94"/>
        <v>0</v>
      </c>
    </row>
    <row r="483" spans="2:25" ht="12.5" customHeight="1">
      <c r="B483" s="6" t="s">
        <v>99</v>
      </c>
      <c r="C483" s="6" t="s">
        <v>100</v>
      </c>
      <c r="D483" s="5">
        <v>0</v>
      </c>
      <c r="E483" s="5">
        <v>0</v>
      </c>
      <c r="F483" s="2">
        <v>0</v>
      </c>
      <c r="G483" s="2">
        <v>0</v>
      </c>
      <c r="H483" s="2">
        <v>0</v>
      </c>
      <c r="I483" s="5">
        <v>0</v>
      </c>
      <c r="J483" s="11">
        <v>27</v>
      </c>
      <c r="K483" s="12">
        <f t="shared" si="84"/>
        <v>0</v>
      </c>
      <c r="L483" s="12">
        <f t="shared" si="84"/>
        <v>0</v>
      </c>
      <c r="M483" s="14">
        <f t="shared" si="85"/>
        <v>0</v>
      </c>
      <c r="N483" s="12">
        <f t="shared" si="95"/>
        <v>0</v>
      </c>
      <c r="O483" s="14">
        <f t="shared" si="86"/>
        <v>0</v>
      </c>
      <c r="P483" s="12">
        <f t="shared" si="95"/>
        <v>0</v>
      </c>
      <c r="Q483" s="12">
        <f t="shared" si="87"/>
        <v>1</v>
      </c>
      <c r="R483" s="12">
        <f t="shared" si="88"/>
        <v>0</v>
      </c>
      <c r="S483" s="12">
        <f t="shared" si="89"/>
        <v>0</v>
      </c>
      <c r="T483" s="12">
        <f t="shared" si="90"/>
        <v>0</v>
      </c>
      <c r="U483" s="12">
        <f t="shared" si="91"/>
        <v>0</v>
      </c>
      <c r="V483" s="64">
        <f t="shared" si="92"/>
        <v>0</v>
      </c>
      <c r="W483" s="12">
        <f t="shared" si="93"/>
        <v>0</v>
      </c>
      <c r="X483" s="12">
        <f>IF(AND(W483=1,G483=0),1,0)</f>
        <v>0</v>
      </c>
      <c r="Y483" s="12">
        <f t="shared" si="94"/>
        <v>0</v>
      </c>
    </row>
    <row r="484" spans="2:25" ht="12.5" customHeight="1">
      <c r="B484" s="6" t="s">
        <v>101</v>
      </c>
      <c r="C484" s="6" t="s">
        <v>102</v>
      </c>
      <c r="D484" s="5">
        <v>0</v>
      </c>
      <c r="E484" s="5">
        <v>0</v>
      </c>
      <c r="F484" s="2">
        <v>0</v>
      </c>
      <c r="G484" s="2">
        <v>0</v>
      </c>
      <c r="H484" s="2">
        <v>0</v>
      </c>
      <c r="I484" s="5">
        <v>0</v>
      </c>
      <c r="J484" s="11">
        <v>28</v>
      </c>
      <c r="K484" s="12">
        <f t="shared" si="84"/>
        <v>0</v>
      </c>
      <c r="L484" s="12">
        <f t="shared" si="84"/>
        <v>0</v>
      </c>
      <c r="M484" s="14">
        <f t="shared" si="85"/>
        <v>0</v>
      </c>
      <c r="N484" s="12">
        <f t="shared" si="95"/>
        <v>0</v>
      </c>
      <c r="O484" s="14">
        <f t="shared" si="86"/>
        <v>0</v>
      </c>
      <c r="P484" s="12">
        <f t="shared" si="95"/>
        <v>0</v>
      </c>
      <c r="Q484" s="12">
        <f t="shared" si="87"/>
        <v>1</v>
      </c>
      <c r="R484" s="12">
        <f t="shared" si="88"/>
        <v>0</v>
      </c>
      <c r="S484" s="12">
        <f t="shared" si="89"/>
        <v>0</v>
      </c>
      <c r="T484" s="12">
        <f t="shared" si="90"/>
        <v>0</v>
      </c>
      <c r="U484" s="12">
        <f t="shared" si="91"/>
        <v>0</v>
      </c>
      <c r="V484" s="64">
        <f t="shared" si="92"/>
        <v>0</v>
      </c>
      <c r="W484" s="12">
        <f t="shared" si="93"/>
        <v>0</v>
      </c>
      <c r="X484" s="12">
        <f>IF(AND(W484=1,G484=0),1,0)</f>
        <v>0</v>
      </c>
      <c r="Y484" s="12">
        <f t="shared" si="94"/>
        <v>0</v>
      </c>
    </row>
    <row r="485" spans="2:25" ht="12.5" customHeight="1">
      <c r="B485" s="6" t="s">
        <v>103</v>
      </c>
      <c r="C485" s="6" t="s">
        <v>104</v>
      </c>
      <c r="D485" s="5">
        <v>0</v>
      </c>
      <c r="E485" s="5">
        <v>0</v>
      </c>
      <c r="F485" s="2">
        <v>0</v>
      </c>
      <c r="G485" s="2">
        <v>0</v>
      </c>
      <c r="H485" s="2">
        <v>0</v>
      </c>
      <c r="I485" s="5">
        <v>0</v>
      </c>
      <c r="J485" s="11">
        <v>24</v>
      </c>
      <c r="K485" s="12">
        <f t="shared" si="84"/>
        <v>0</v>
      </c>
      <c r="L485" s="12">
        <f t="shared" si="84"/>
        <v>0</v>
      </c>
      <c r="M485" s="14">
        <f t="shared" si="85"/>
        <v>0</v>
      </c>
      <c r="N485" s="12">
        <f t="shared" si="95"/>
        <v>0</v>
      </c>
      <c r="O485" s="14">
        <f t="shared" si="86"/>
        <v>0</v>
      </c>
      <c r="P485" s="12">
        <f t="shared" si="95"/>
        <v>0</v>
      </c>
      <c r="Q485" s="12">
        <f t="shared" si="87"/>
        <v>1</v>
      </c>
      <c r="R485" s="12">
        <f t="shared" si="88"/>
        <v>0</v>
      </c>
      <c r="S485" s="12">
        <f t="shared" si="89"/>
        <v>0</v>
      </c>
      <c r="T485" s="12">
        <f t="shared" si="90"/>
        <v>0</v>
      </c>
      <c r="U485" s="12">
        <f t="shared" si="91"/>
        <v>0</v>
      </c>
      <c r="V485" s="64">
        <f t="shared" si="92"/>
        <v>0</v>
      </c>
      <c r="W485" s="12">
        <f t="shared" si="93"/>
        <v>0</v>
      </c>
      <c r="X485" s="12">
        <f>IF(AND(W485=1,G485=0),1,0)</f>
        <v>0</v>
      </c>
      <c r="Y485" s="12">
        <f t="shared" si="94"/>
        <v>0</v>
      </c>
    </row>
    <row r="486" spans="2:25" ht="12.5" customHeight="1">
      <c r="B486" s="6" t="s">
        <v>105</v>
      </c>
      <c r="C486" s="7" t="s">
        <v>106</v>
      </c>
      <c r="D486" s="5">
        <v>1200</v>
      </c>
      <c r="E486" s="5">
        <v>1200</v>
      </c>
      <c r="F486" s="2">
        <v>1200</v>
      </c>
      <c r="G486" s="2">
        <v>1200</v>
      </c>
      <c r="H486" s="2">
        <v>1200</v>
      </c>
      <c r="I486" s="5">
        <v>1200</v>
      </c>
      <c r="J486" s="11">
        <v>57</v>
      </c>
      <c r="K486" s="12">
        <f t="shared" si="84"/>
        <v>1</v>
      </c>
      <c r="L486" s="12">
        <f t="shared" si="84"/>
        <v>1</v>
      </c>
      <c r="M486" s="14">
        <f t="shared" si="85"/>
        <v>0</v>
      </c>
      <c r="N486" s="12">
        <f t="shared" si="95"/>
        <v>0</v>
      </c>
      <c r="O486" s="14">
        <f t="shared" si="86"/>
        <v>0</v>
      </c>
      <c r="P486" s="12">
        <f t="shared" si="95"/>
        <v>0</v>
      </c>
      <c r="Q486" s="12">
        <f t="shared" si="87"/>
        <v>0</v>
      </c>
      <c r="R486" s="12">
        <f t="shared" si="88"/>
        <v>0</v>
      </c>
      <c r="S486" s="12">
        <f t="shared" si="89"/>
        <v>1</v>
      </c>
      <c r="T486" s="12">
        <f t="shared" si="90"/>
        <v>1</v>
      </c>
      <c r="U486" s="12">
        <f t="shared" si="91"/>
        <v>0</v>
      </c>
      <c r="V486" s="64">
        <f t="shared" si="92"/>
        <v>0</v>
      </c>
      <c r="W486" s="12">
        <f t="shared" si="93"/>
        <v>1</v>
      </c>
      <c r="X486" s="12">
        <f>IF(AND(W486=1,G486=0),1,0)</f>
        <v>0</v>
      </c>
      <c r="Y486" s="12">
        <f t="shared" si="94"/>
        <v>0</v>
      </c>
    </row>
    <row r="487" spans="2:25" ht="12.5" customHeight="1">
      <c r="B487" s="6" t="s">
        <v>107</v>
      </c>
      <c r="C487" s="7" t="s">
        <v>108</v>
      </c>
      <c r="D487" s="5">
        <v>300</v>
      </c>
      <c r="E487" s="5">
        <v>300</v>
      </c>
      <c r="F487" s="2">
        <v>0</v>
      </c>
      <c r="G487" s="2">
        <v>0</v>
      </c>
      <c r="H487" s="2">
        <v>0</v>
      </c>
      <c r="I487" s="5">
        <v>0</v>
      </c>
      <c r="J487" s="11">
        <v>61</v>
      </c>
      <c r="K487" s="12">
        <f t="shared" si="84"/>
        <v>1</v>
      </c>
      <c r="L487" s="12">
        <f t="shared" si="84"/>
        <v>1</v>
      </c>
      <c r="M487" s="14">
        <f t="shared" si="85"/>
        <v>300</v>
      </c>
      <c r="N487" s="12">
        <f t="shared" si="95"/>
        <v>0</v>
      </c>
      <c r="O487" s="14">
        <f t="shared" si="86"/>
        <v>300</v>
      </c>
      <c r="P487" s="12">
        <f t="shared" si="95"/>
        <v>0</v>
      </c>
      <c r="Q487" s="12">
        <f t="shared" si="87"/>
        <v>0</v>
      </c>
      <c r="R487" s="12">
        <f t="shared" si="88"/>
        <v>0</v>
      </c>
      <c r="S487" s="12">
        <f t="shared" si="89"/>
        <v>1</v>
      </c>
      <c r="T487" s="12">
        <f t="shared" si="90"/>
        <v>0</v>
      </c>
      <c r="U487" s="12">
        <f t="shared" si="91"/>
        <v>0</v>
      </c>
      <c r="V487" s="64">
        <f t="shared" si="92"/>
        <v>0</v>
      </c>
      <c r="W487" s="12">
        <f t="shared" si="93"/>
        <v>0</v>
      </c>
      <c r="X487" s="12">
        <f>IF(AND(W487=1,G487=0),1,0)</f>
        <v>0</v>
      </c>
      <c r="Y487" s="12">
        <f t="shared" si="94"/>
        <v>1</v>
      </c>
    </row>
    <row r="488" spans="2:25" ht="12.5" customHeight="1">
      <c r="B488" s="6" t="s">
        <v>109</v>
      </c>
      <c r="C488" s="7" t="s">
        <v>110</v>
      </c>
      <c r="D488" s="5">
        <v>0</v>
      </c>
      <c r="E488" s="5">
        <v>0</v>
      </c>
      <c r="F488" s="2">
        <v>0</v>
      </c>
      <c r="G488" s="2">
        <v>0</v>
      </c>
      <c r="H488" s="2">
        <v>0</v>
      </c>
      <c r="I488" s="5">
        <v>0</v>
      </c>
      <c r="J488" s="11">
        <v>41</v>
      </c>
      <c r="K488" s="12">
        <f t="shared" si="84"/>
        <v>0</v>
      </c>
      <c r="L488" s="12">
        <f t="shared" si="84"/>
        <v>0</v>
      </c>
      <c r="M488" s="14">
        <f t="shared" si="85"/>
        <v>0</v>
      </c>
      <c r="N488" s="12">
        <f t="shared" si="95"/>
        <v>0</v>
      </c>
      <c r="O488" s="14">
        <f t="shared" si="86"/>
        <v>0</v>
      </c>
      <c r="P488" s="12">
        <f t="shared" si="95"/>
        <v>0</v>
      </c>
      <c r="Q488" s="12">
        <f t="shared" si="87"/>
        <v>1</v>
      </c>
      <c r="R488" s="12">
        <f t="shared" si="88"/>
        <v>0</v>
      </c>
      <c r="S488" s="12">
        <f t="shared" si="89"/>
        <v>0</v>
      </c>
      <c r="T488" s="12">
        <f t="shared" si="90"/>
        <v>0</v>
      </c>
      <c r="U488" s="12">
        <f t="shared" si="91"/>
        <v>0</v>
      </c>
      <c r="V488" s="64">
        <f t="shared" si="92"/>
        <v>0</v>
      </c>
      <c r="W488" s="12">
        <f t="shared" si="93"/>
        <v>0</v>
      </c>
      <c r="X488" s="12">
        <f>IF(AND(W488=1,G488=0),1,0)</f>
        <v>0</v>
      </c>
      <c r="Y488" s="12">
        <f t="shared" si="94"/>
        <v>0</v>
      </c>
    </row>
    <row r="489" spans="2:25" ht="12.5" customHeight="1">
      <c r="B489" s="6" t="s">
        <v>111</v>
      </c>
      <c r="C489" s="6" t="s">
        <v>112</v>
      </c>
      <c r="D489" s="5">
        <v>0</v>
      </c>
      <c r="E489" s="5">
        <v>0</v>
      </c>
      <c r="F489" s="2">
        <v>0</v>
      </c>
      <c r="G489" s="2">
        <v>0</v>
      </c>
      <c r="H489" s="2">
        <v>0</v>
      </c>
      <c r="I489" s="5">
        <v>0</v>
      </c>
      <c r="K489" s="12">
        <f t="shared" si="84"/>
        <v>0</v>
      </c>
      <c r="L489" s="12">
        <f t="shared" si="84"/>
        <v>0</v>
      </c>
      <c r="M489" s="14">
        <f t="shared" si="85"/>
        <v>0</v>
      </c>
      <c r="N489" s="12">
        <f t="shared" si="95"/>
        <v>0</v>
      </c>
      <c r="O489" s="14">
        <f t="shared" si="86"/>
        <v>0</v>
      </c>
      <c r="P489" s="12">
        <f t="shared" si="95"/>
        <v>0</v>
      </c>
      <c r="Q489" s="12">
        <f t="shared" si="87"/>
        <v>1</v>
      </c>
      <c r="R489" s="12">
        <f t="shared" si="88"/>
        <v>0</v>
      </c>
      <c r="S489" s="12">
        <f t="shared" si="89"/>
        <v>0</v>
      </c>
      <c r="T489" s="12">
        <f t="shared" si="90"/>
        <v>0</v>
      </c>
      <c r="U489" s="12">
        <f t="shared" si="91"/>
        <v>0</v>
      </c>
      <c r="V489" s="64">
        <f t="shared" si="92"/>
        <v>0</v>
      </c>
      <c r="W489" s="12">
        <f t="shared" si="93"/>
        <v>0</v>
      </c>
      <c r="X489" s="12">
        <f>IF(AND(W489=1,G489=0),1,0)</f>
        <v>0</v>
      </c>
      <c r="Y489" s="12">
        <f t="shared" si="94"/>
        <v>0</v>
      </c>
    </row>
    <row r="490" spans="2:25" ht="12.5" customHeight="1">
      <c r="B490" s="6" t="s">
        <v>113</v>
      </c>
      <c r="C490" s="7" t="s">
        <v>114</v>
      </c>
      <c r="D490" s="5">
        <v>0</v>
      </c>
      <c r="E490" s="5">
        <v>0</v>
      </c>
      <c r="F490" s="2">
        <v>0</v>
      </c>
      <c r="G490" s="2">
        <v>0</v>
      </c>
      <c r="H490" s="2">
        <v>0</v>
      </c>
      <c r="I490" s="5">
        <v>0</v>
      </c>
      <c r="K490" s="12">
        <f t="shared" si="84"/>
        <v>0</v>
      </c>
      <c r="L490" s="12">
        <f t="shared" si="84"/>
        <v>0</v>
      </c>
      <c r="M490" s="14">
        <f t="shared" si="85"/>
        <v>0</v>
      </c>
      <c r="N490" s="12">
        <f t="shared" si="95"/>
        <v>0</v>
      </c>
      <c r="O490" s="14">
        <f t="shared" si="86"/>
        <v>0</v>
      </c>
      <c r="P490" s="12">
        <f t="shared" si="95"/>
        <v>0</v>
      </c>
      <c r="Q490" s="12">
        <f t="shared" si="87"/>
        <v>1</v>
      </c>
      <c r="R490" s="12">
        <f t="shared" si="88"/>
        <v>0</v>
      </c>
      <c r="S490" s="12">
        <f t="shared" si="89"/>
        <v>0</v>
      </c>
      <c r="T490" s="12">
        <f t="shared" si="90"/>
        <v>0</v>
      </c>
      <c r="U490" s="12">
        <f t="shared" si="91"/>
        <v>0</v>
      </c>
      <c r="V490" s="64">
        <f t="shared" si="92"/>
        <v>0</v>
      </c>
      <c r="W490" s="12">
        <f t="shared" si="93"/>
        <v>0</v>
      </c>
      <c r="X490" s="12">
        <f>IF(AND(W490=1,G490=0),1,0)</f>
        <v>0</v>
      </c>
      <c r="Y490" s="12">
        <f t="shared" si="94"/>
        <v>0</v>
      </c>
    </row>
    <row r="491" spans="2:25" ht="12.5" customHeight="1">
      <c r="B491" s="6" t="s">
        <v>115</v>
      </c>
      <c r="C491" s="7" t="s">
        <v>116</v>
      </c>
      <c r="D491" s="5">
        <v>0</v>
      </c>
      <c r="E491" s="5">
        <v>0</v>
      </c>
      <c r="F491" s="2">
        <v>0</v>
      </c>
      <c r="G491" s="2">
        <v>0</v>
      </c>
      <c r="H491" s="2">
        <v>0</v>
      </c>
      <c r="I491" s="5">
        <v>0</v>
      </c>
      <c r="J491" s="11">
        <v>95</v>
      </c>
      <c r="K491" s="12">
        <f t="shared" si="84"/>
        <v>0</v>
      </c>
      <c r="L491" s="12">
        <f t="shared" si="84"/>
        <v>0</v>
      </c>
      <c r="M491" s="14">
        <f t="shared" si="85"/>
        <v>0</v>
      </c>
      <c r="N491" s="12">
        <f t="shared" si="95"/>
        <v>0</v>
      </c>
      <c r="O491" s="14">
        <f t="shared" si="86"/>
        <v>0</v>
      </c>
      <c r="P491" s="12">
        <f t="shared" si="95"/>
        <v>0</v>
      </c>
      <c r="Q491" s="12">
        <f t="shared" si="87"/>
        <v>1</v>
      </c>
      <c r="R491" s="12">
        <f t="shared" si="88"/>
        <v>0</v>
      </c>
      <c r="S491" s="12">
        <f t="shared" si="89"/>
        <v>0</v>
      </c>
      <c r="T491" s="12">
        <f t="shared" si="90"/>
        <v>0</v>
      </c>
      <c r="U491" s="12">
        <f t="shared" si="91"/>
        <v>0</v>
      </c>
      <c r="V491" s="64">
        <f t="shared" si="92"/>
        <v>0</v>
      </c>
      <c r="W491" s="12">
        <f t="shared" si="93"/>
        <v>0</v>
      </c>
      <c r="X491" s="12">
        <f>IF(AND(W491=1,G491=0),1,0)</f>
        <v>0</v>
      </c>
      <c r="Y491" s="12">
        <f t="shared" si="94"/>
        <v>0</v>
      </c>
    </row>
    <row r="492" spans="2:25" ht="12.5" customHeight="1">
      <c r="B492" s="6" t="s">
        <v>117</v>
      </c>
      <c r="C492" s="7" t="s">
        <v>118</v>
      </c>
      <c r="D492" s="5">
        <v>1860</v>
      </c>
      <c r="E492" s="5">
        <v>1925</v>
      </c>
      <c r="F492" s="2">
        <v>1840</v>
      </c>
      <c r="G492" s="2">
        <v>1885</v>
      </c>
      <c r="H492" s="2">
        <v>1760</v>
      </c>
      <c r="I492" s="5">
        <v>1800</v>
      </c>
      <c r="J492" s="11">
        <v>80</v>
      </c>
      <c r="K492" s="12">
        <f t="shared" si="84"/>
        <v>1</v>
      </c>
      <c r="L492" s="12">
        <f t="shared" si="84"/>
        <v>1</v>
      </c>
      <c r="M492" s="14">
        <f t="shared" si="85"/>
        <v>20</v>
      </c>
      <c r="N492" s="12">
        <f t="shared" si="95"/>
        <v>0</v>
      </c>
      <c r="O492" s="14">
        <f t="shared" si="86"/>
        <v>40</v>
      </c>
      <c r="P492" s="12">
        <f t="shared" si="95"/>
        <v>0</v>
      </c>
      <c r="Q492" s="12">
        <f t="shared" si="87"/>
        <v>0</v>
      </c>
      <c r="R492" s="12">
        <f t="shared" si="88"/>
        <v>0</v>
      </c>
      <c r="S492" s="12">
        <f t="shared" si="89"/>
        <v>1</v>
      </c>
      <c r="T492" s="12">
        <f t="shared" si="90"/>
        <v>1</v>
      </c>
      <c r="U492" s="12">
        <f t="shared" si="91"/>
        <v>0</v>
      </c>
      <c r="V492" s="64">
        <f t="shared" si="92"/>
        <v>0</v>
      </c>
      <c r="W492" s="12">
        <f t="shared" si="93"/>
        <v>1</v>
      </c>
      <c r="X492" s="12">
        <f>IF(AND(W492=1,G492=0),1,0)</f>
        <v>0</v>
      </c>
      <c r="Y492" s="12">
        <f t="shared" si="94"/>
        <v>0</v>
      </c>
    </row>
    <row r="493" spans="2:25" ht="12.5" customHeight="1">
      <c r="B493" s="6" t="s">
        <v>119</v>
      </c>
      <c r="C493" s="6" t="s">
        <v>120</v>
      </c>
      <c r="D493" s="5">
        <v>0</v>
      </c>
      <c r="E493" s="5">
        <v>0</v>
      </c>
      <c r="F493" s="2">
        <v>0</v>
      </c>
      <c r="G493" s="2">
        <v>0</v>
      </c>
      <c r="H493" s="2">
        <v>0</v>
      </c>
      <c r="I493" s="5">
        <v>0</v>
      </c>
      <c r="J493" s="11">
        <v>33</v>
      </c>
      <c r="K493" s="12">
        <f t="shared" si="84"/>
        <v>0</v>
      </c>
      <c r="L493" s="12">
        <f t="shared" si="84"/>
        <v>0</v>
      </c>
      <c r="M493" s="14">
        <f t="shared" si="85"/>
        <v>0</v>
      </c>
      <c r="N493" s="12">
        <f t="shared" si="95"/>
        <v>0</v>
      </c>
      <c r="O493" s="14">
        <f t="shared" si="86"/>
        <v>0</v>
      </c>
      <c r="P493" s="12">
        <f t="shared" si="95"/>
        <v>0</v>
      </c>
      <c r="Q493" s="12">
        <f t="shared" si="87"/>
        <v>1</v>
      </c>
      <c r="R493" s="12">
        <f t="shared" si="88"/>
        <v>0</v>
      </c>
      <c r="S493" s="12">
        <f t="shared" si="89"/>
        <v>0</v>
      </c>
      <c r="T493" s="12">
        <f t="shared" si="90"/>
        <v>0</v>
      </c>
      <c r="U493" s="12">
        <f t="shared" si="91"/>
        <v>0</v>
      </c>
      <c r="V493" s="64">
        <f t="shared" si="92"/>
        <v>0</v>
      </c>
      <c r="W493" s="12">
        <f t="shared" si="93"/>
        <v>0</v>
      </c>
      <c r="X493" s="12">
        <f>IF(AND(W493=1,G493=0),1,0)</f>
        <v>0</v>
      </c>
      <c r="Y493" s="12">
        <f t="shared" si="94"/>
        <v>0</v>
      </c>
    </row>
    <row r="494" spans="2:25" ht="12.5" customHeight="1">
      <c r="B494" s="6" t="s">
        <v>121</v>
      </c>
      <c r="C494" s="6" t="s">
        <v>122</v>
      </c>
      <c r="D494" s="5">
        <v>0</v>
      </c>
      <c r="E494" s="5">
        <v>0</v>
      </c>
      <c r="F494" s="2">
        <v>0</v>
      </c>
      <c r="G494" s="2">
        <v>0</v>
      </c>
      <c r="H494" s="2">
        <v>0</v>
      </c>
      <c r="I494" s="5">
        <v>0</v>
      </c>
      <c r="J494" s="11">
        <v>53</v>
      </c>
      <c r="K494" s="12">
        <f t="shared" si="84"/>
        <v>0</v>
      </c>
      <c r="L494" s="12">
        <f t="shared" si="84"/>
        <v>0</v>
      </c>
      <c r="M494" s="14">
        <f t="shared" si="85"/>
        <v>0</v>
      </c>
      <c r="N494" s="12">
        <f t="shared" si="95"/>
        <v>0</v>
      </c>
      <c r="O494" s="14">
        <f t="shared" si="86"/>
        <v>0</v>
      </c>
      <c r="P494" s="12">
        <f t="shared" si="95"/>
        <v>0</v>
      </c>
      <c r="Q494" s="12">
        <f t="shared" si="87"/>
        <v>1</v>
      </c>
      <c r="R494" s="12">
        <f t="shared" si="88"/>
        <v>0</v>
      </c>
      <c r="S494" s="12">
        <f t="shared" si="89"/>
        <v>0</v>
      </c>
      <c r="T494" s="12">
        <f t="shared" si="90"/>
        <v>0</v>
      </c>
      <c r="U494" s="12">
        <f t="shared" si="91"/>
        <v>0</v>
      </c>
      <c r="V494" s="64">
        <f t="shared" si="92"/>
        <v>0</v>
      </c>
      <c r="W494" s="12">
        <f t="shared" si="93"/>
        <v>0</v>
      </c>
      <c r="X494" s="12">
        <f>IF(AND(W494=1,G494=0),1,0)</f>
        <v>0</v>
      </c>
      <c r="Y494" s="12">
        <f t="shared" si="94"/>
        <v>0</v>
      </c>
    </row>
    <row r="495" spans="2:25" ht="12.5" customHeight="1">
      <c r="B495" s="6" t="s">
        <v>123</v>
      </c>
      <c r="C495" s="6" t="s">
        <v>124</v>
      </c>
      <c r="D495" s="5">
        <v>0</v>
      </c>
      <c r="E495" s="5">
        <v>0</v>
      </c>
      <c r="F495" s="2">
        <v>0</v>
      </c>
      <c r="G495" s="2">
        <v>0</v>
      </c>
      <c r="H495" s="2">
        <v>0</v>
      </c>
      <c r="I495" s="5">
        <v>0</v>
      </c>
      <c r="J495" s="11">
        <v>46</v>
      </c>
      <c r="K495" s="12">
        <f t="shared" si="84"/>
        <v>0</v>
      </c>
      <c r="L495" s="12">
        <f t="shared" si="84"/>
        <v>0</v>
      </c>
      <c r="M495" s="14">
        <f t="shared" si="85"/>
        <v>0</v>
      </c>
      <c r="N495" s="12">
        <f t="shared" si="95"/>
        <v>0</v>
      </c>
      <c r="O495" s="14">
        <f t="shared" si="86"/>
        <v>0</v>
      </c>
      <c r="P495" s="12">
        <f t="shared" si="95"/>
        <v>0</v>
      </c>
      <c r="Q495" s="12">
        <f t="shared" si="87"/>
        <v>1</v>
      </c>
      <c r="R495" s="12">
        <f t="shared" si="88"/>
        <v>0</v>
      </c>
      <c r="S495" s="12">
        <f t="shared" si="89"/>
        <v>0</v>
      </c>
      <c r="T495" s="12">
        <f t="shared" si="90"/>
        <v>0</v>
      </c>
      <c r="U495" s="12">
        <f t="shared" si="91"/>
        <v>0</v>
      </c>
      <c r="V495" s="64">
        <f t="shared" si="92"/>
        <v>0</v>
      </c>
      <c r="W495" s="12">
        <f t="shared" si="93"/>
        <v>0</v>
      </c>
      <c r="X495" s="12">
        <f>IF(AND(W495=1,G495=0),1,0)</f>
        <v>0</v>
      </c>
      <c r="Y495" s="12">
        <f t="shared" si="94"/>
        <v>0</v>
      </c>
    </row>
    <row r="496" spans="2:25" ht="12.5" customHeight="1">
      <c r="B496" s="6" t="s">
        <v>125</v>
      </c>
      <c r="C496" s="7" t="s">
        <v>126</v>
      </c>
      <c r="D496" s="5">
        <v>0</v>
      </c>
      <c r="E496" s="5">
        <v>0</v>
      </c>
      <c r="F496" s="2">
        <v>120</v>
      </c>
      <c r="G496" s="2">
        <v>120</v>
      </c>
      <c r="H496" s="2">
        <v>3900</v>
      </c>
      <c r="I496" s="5">
        <v>4300</v>
      </c>
      <c r="J496" s="11">
        <v>72</v>
      </c>
      <c r="K496" s="12">
        <f t="shared" si="84"/>
        <v>0</v>
      </c>
      <c r="L496" s="12">
        <f t="shared" si="84"/>
        <v>0</v>
      </c>
      <c r="M496" s="14">
        <f t="shared" si="85"/>
        <v>-120</v>
      </c>
      <c r="N496" s="12">
        <f t="shared" si="95"/>
        <v>0</v>
      </c>
      <c r="O496" s="14">
        <f t="shared" si="86"/>
        <v>-120</v>
      </c>
      <c r="P496" s="12">
        <f t="shared" si="95"/>
        <v>0</v>
      </c>
      <c r="Q496" s="12">
        <f t="shared" si="87"/>
        <v>0</v>
      </c>
      <c r="R496" s="12">
        <f t="shared" si="88"/>
        <v>1</v>
      </c>
      <c r="S496" s="12">
        <f t="shared" si="89"/>
        <v>0</v>
      </c>
      <c r="T496" s="12">
        <f t="shared" si="90"/>
        <v>1</v>
      </c>
      <c r="U496" s="12">
        <f t="shared" si="91"/>
        <v>1</v>
      </c>
      <c r="V496" s="64">
        <f t="shared" si="92"/>
        <v>120</v>
      </c>
      <c r="W496" s="12">
        <f t="shared" si="93"/>
        <v>1</v>
      </c>
      <c r="X496" s="12">
        <f>IF(AND(W496=1,G496=0),1,0)</f>
        <v>0</v>
      </c>
      <c r="Y496" s="12">
        <f t="shared" si="94"/>
        <v>0</v>
      </c>
    </row>
    <row r="497" spans="2:25" ht="12.5" customHeight="1">
      <c r="B497" s="6" t="s">
        <v>127</v>
      </c>
      <c r="C497" s="6" t="s">
        <v>128</v>
      </c>
      <c r="D497" s="5">
        <v>0</v>
      </c>
      <c r="E497" s="5">
        <v>0</v>
      </c>
      <c r="F497" s="2">
        <v>0</v>
      </c>
      <c r="G497" s="2">
        <v>0</v>
      </c>
      <c r="H497" s="2">
        <v>0</v>
      </c>
      <c r="I497" s="5">
        <v>0</v>
      </c>
      <c r="J497" s="11">
        <v>96</v>
      </c>
      <c r="K497" s="12">
        <f t="shared" si="84"/>
        <v>0</v>
      </c>
      <c r="L497" s="12">
        <f t="shared" si="84"/>
        <v>0</v>
      </c>
      <c r="M497" s="14">
        <f t="shared" si="85"/>
        <v>0</v>
      </c>
      <c r="N497" s="12">
        <f t="shared" si="95"/>
        <v>0</v>
      </c>
      <c r="O497" s="14">
        <f t="shared" si="86"/>
        <v>0</v>
      </c>
      <c r="P497" s="12">
        <f t="shared" si="95"/>
        <v>0</v>
      </c>
      <c r="Q497" s="12">
        <f t="shared" si="87"/>
        <v>1</v>
      </c>
      <c r="R497" s="12">
        <f t="shared" si="88"/>
        <v>0</v>
      </c>
      <c r="S497" s="12">
        <f t="shared" si="89"/>
        <v>0</v>
      </c>
      <c r="T497" s="12">
        <f t="shared" si="90"/>
        <v>0</v>
      </c>
      <c r="U497" s="12">
        <f t="shared" si="91"/>
        <v>0</v>
      </c>
      <c r="V497" s="64">
        <f t="shared" si="92"/>
        <v>0</v>
      </c>
      <c r="W497" s="12">
        <f t="shared" si="93"/>
        <v>0</v>
      </c>
      <c r="X497" s="12">
        <f>IF(AND(W497=1,G497=0),1,0)</f>
        <v>0</v>
      </c>
      <c r="Y497" s="12">
        <f t="shared" si="94"/>
        <v>0</v>
      </c>
    </row>
    <row r="498" spans="2:25" ht="12.5" customHeight="1">
      <c r="B498" s="6" t="s">
        <v>129</v>
      </c>
      <c r="C498" s="6" t="s">
        <v>130</v>
      </c>
      <c r="D498" s="5">
        <v>0</v>
      </c>
      <c r="E498" s="5">
        <v>0</v>
      </c>
      <c r="F498" s="2">
        <v>0</v>
      </c>
      <c r="G498" s="2">
        <v>0</v>
      </c>
      <c r="H498" s="2">
        <v>0</v>
      </c>
      <c r="I498" s="5">
        <v>0</v>
      </c>
      <c r="J498" s="11">
        <v>27</v>
      </c>
      <c r="K498" s="12">
        <f t="shared" si="84"/>
        <v>0</v>
      </c>
      <c r="L498" s="12">
        <f t="shared" si="84"/>
        <v>0</v>
      </c>
      <c r="M498" s="14">
        <f t="shared" si="85"/>
        <v>0</v>
      </c>
      <c r="N498" s="12">
        <f t="shared" si="95"/>
        <v>0</v>
      </c>
      <c r="O498" s="14">
        <f t="shared" si="86"/>
        <v>0</v>
      </c>
      <c r="P498" s="12">
        <f t="shared" si="95"/>
        <v>0</v>
      </c>
      <c r="Q498" s="12">
        <f t="shared" si="87"/>
        <v>1</v>
      </c>
      <c r="R498" s="12">
        <f t="shared" si="88"/>
        <v>0</v>
      </c>
      <c r="S498" s="12">
        <f t="shared" si="89"/>
        <v>0</v>
      </c>
      <c r="T498" s="12">
        <f t="shared" si="90"/>
        <v>0</v>
      </c>
      <c r="U498" s="12">
        <f t="shared" si="91"/>
        <v>0</v>
      </c>
      <c r="V498" s="64">
        <f t="shared" si="92"/>
        <v>0</v>
      </c>
      <c r="W498" s="12">
        <f t="shared" si="93"/>
        <v>0</v>
      </c>
      <c r="X498" s="12">
        <f>IF(AND(W498=1,G498=0),1,0)</f>
        <v>0</v>
      </c>
      <c r="Y498" s="12">
        <f t="shared" si="94"/>
        <v>0</v>
      </c>
    </row>
    <row r="499" spans="2:25" ht="12.5" customHeight="1">
      <c r="B499" s="6" t="s">
        <v>131</v>
      </c>
      <c r="C499" s="6" t="s">
        <v>132</v>
      </c>
      <c r="D499" s="5">
        <v>0</v>
      </c>
      <c r="E499" s="5">
        <v>0</v>
      </c>
      <c r="F499" s="2">
        <v>0</v>
      </c>
      <c r="G499" s="2">
        <v>0</v>
      </c>
      <c r="H499" s="2">
        <v>0</v>
      </c>
      <c r="I499" s="5">
        <v>0</v>
      </c>
      <c r="J499" s="11">
        <v>58</v>
      </c>
      <c r="K499" s="12">
        <f t="shared" si="84"/>
        <v>0</v>
      </c>
      <c r="L499" s="12">
        <f t="shared" si="84"/>
        <v>0</v>
      </c>
      <c r="M499" s="14">
        <f t="shared" si="85"/>
        <v>0</v>
      </c>
      <c r="N499" s="12">
        <f t="shared" si="95"/>
        <v>0</v>
      </c>
      <c r="O499" s="14">
        <f t="shared" si="86"/>
        <v>0</v>
      </c>
      <c r="P499" s="12">
        <f t="shared" si="95"/>
        <v>0</v>
      </c>
      <c r="Q499" s="12">
        <f t="shared" si="87"/>
        <v>1</v>
      </c>
      <c r="R499" s="12">
        <f t="shared" si="88"/>
        <v>0</v>
      </c>
      <c r="S499" s="12">
        <f t="shared" si="89"/>
        <v>0</v>
      </c>
      <c r="T499" s="12">
        <f t="shared" si="90"/>
        <v>0</v>
      </c>
      <c r="U499" s="12">
        <f t="shared" si="91"/>
        <v>0</v>
      </c>
      <c r="V499" s="64">
        <f t="shared" si="92"/>
        <v>0</v>
      </c>
      <c r="W499" s="12">
        <f t="shared" si="93"/>
        <v>0</v>
      </c>
      <c r="X499" s="12">
        <f>IF(AND(W499=1,G499=0),1,0)</f>
        <v>0</v>
      </c>
      <c r="Y499" s="12">
        <f t="shared" si="94"/>
        <v>0</v>
      </c>
    </row>
    <row r="500" spans="2:25" ht="12.5" customHeight="1">
      <c r="B500" s="6" t="s">
        <v>133</v>
      </c>
      <c r="C500" s="6" t="s">
        <v>134</v>
      </c>
      <c r="D500" s="5">
        <v>0</v>
      </c>
      <c r="E500" s="5">
        <v>0</v>
      </c>
      <c r="F500" s="2">
        <v>0</v>
      </c>
      <c r="G500" s="2">
        <v>0</v>
      </c>
      <c r="H500" s="2">
        <v>0</v>
      </c>
      <c r="I500" s="5">
        <v>0</v>
      </c>
      <c r="J500" s="11">
        <v>29</v>
      </c>
      <c r="K500" s="12">
        <f t="shared" si="84"/>
        <v>0</v>
      </c>
      <c r="L500" s="12">
        <f t="shared" si="84"/>
        <v>0</v>
      </c>
      <c r="M500" s="14">
        <f t="shared" si="85"/>
        <v>0</v>
      </c>
      <c r="N500" s="12">
        <f t="shared" si="95"/>
        <v>0</v>
      </c>
      <c r="O500" s="14">
        <f t="shared" si="86"/>
        <v>0</v>
      </c>
      <c r="P500" s="12">
        <f t="shared" si="95"/>
        <v>0</v>
      </c>
      <c r="Q500" s="12">
        <f t="shared" si="87"/>
        <v>1</v>
      </c>
      <c r="R500" s="12">
        <f t="shared" si="88"/>
        <v>0</v>
      </c>
      <c r="S500" s="12">
        <f t="shared" si="89"/>
        <v>0</v>
      </c>
      <c r="T500" s="12">
        <f t="shared" si="90"/>
        <v>0</v>
      </c>
      <c r="U500" s="12">
        <f t="shared" si="91"/>
        <v>0</v>
      </c>
      <c r="V500" s="64">
        <f t="shared" si="92"/>
        <v>0</v>
      </c>
      <c r="W500" s="12">
        <f t="shared" si="93"/>
        <v>0</v>
      </c>
      <c r="X500" s="12">
        <f>IF(AND(W500=1,G500=0),1,0)</f>
        <v>0</v>
      </c>
      <c r="Y500" s="12">
        <f t="shared" si="94"/>
        <v>0</v>
      </c>
    </row>
    <row r="501" spans="2:25" ht="12.5" customHeight="1">
      <c r="B501" s="6" t="s">
        <v>135</v>
      </c>
      <c r="C501" s="6" t="s">
        <v>136</v>
      </c>
      <c r="D501" s="5">
        <v>0</v>
      </c>
      <c r="E501" s="5">
        <v>0</v>
      </c>
      <c r="F501" s="2">
        <v>0</v>
      </c>
      <c r="G501" s="2">
        <v>0</v>
      </c>
      <c r="H501" s="2">
        <v>0</v>
      </c>
      <c r="I501" s="5">
        <v>0</v>
      </c>
      <c r="J501" s="11">
        <v>48</v>
      </c>
      <c r="K501" s="12">
        <f t="shared" si="84"/>
        <v>0</v>
      </c>
      <c r="L501" s="12">
        <f t="shared" si="84"/>
        <v>0</v>
      </c>
      <c r="M501" s="14">
        <f t="shared" si="85"/>
        <v>0</v>
      </c>
      <c r="N501" s="12">
        <f t="shared" si="95"/>
        <v>0</v>
      </c>
      <c r="O501" s="14">
        <f t="shared" si="86"/>
        <v>0</v>
      </c>
      <c r="P501" s="12">
        <f t="shared" si="95"/>
        <v>0</v>
      </c>
      <c r="Q501" s="12">
        <f t="shared" si="87"/>
        <v>1</v>
      </c>
      <c r="R501" s="12">
        <f t="shared" si="88"/>
        <v>0</v>
      </c>
      <c r="S501" s="12">
        <f t="shared" si="89"/>
        <v>0</v>
      </c>
      <c r="T501" s="12">
        <f t="shared" si="90"/>
        <v>0</v>
      </c>
      <c r="U501" s="12">
        <f t="shared" si="91"/>
        <v>0</v>
      </c>
      <c r="V501" s="64">
        <f t="shared" si="92"/>
        <v>0</v>
      </c>
      <c r="W501" s="12">
        <f t="shared" si="93"/>
        <v>0</v>
      </c>
      <c r="X501" s="12">
        <f>IF(AND(W501=1,G501=0),1,0)</f>
        <v>0</v>
      </c>
      <c r="Y501" s="12">
        <f t="shared" si="94"/>
        <v>0</v>
      </c>
    </row>
    <row r="502" spans="2:25" ht="12.5" customHeight="1">
      <c r="B502" s="6" t="s">
        <v>137</v>
      </c>
      <c r="C502" s="6" t="s">
        <v>138</v>
      </c>
      <c r="D502" s="5">
        <v>0</v>
      </c>
      <c r="E502" s="5">
        <v>0</v>
      </c>
      <c r="F502" s="2">
        <v>0</v>
      </c>
      <c r="G502" s="2">
        <v>0</v>
      </c>
      <c r="H502" s="2">
        <v>0</v>
      </c>
      <c r="I502" s="5">
        <v>0</v>
      </c>
      <c r="J502" s="11">
        <v>43</v>
      </c>
      <c r="K502" s="12">
        <f t="shared" si="84"/>
        <v>0</v>
      </c>
      <c r="L502" s="12">
        <f t="shared" si="84"/>
        <v>0</v>
      </c>
      <c r="M502" s="14">
        <f t="shared" si="85"/>
        <v>0</v>
      </c>
      <c r="N502" s="12">
        <f t="shared" si="95"/>
        <v>0</v>
      </c>
      <c r="O502" s="14">
        <f t="shared" si="86"/>
        <v>0</v>
      </c>
      <c r="P502" s="12">
        <f t="shared" si="95"/>
        <v>0</v>
      </c>
      <c r="Q502" s="12">
        <f t="shared" si="87"/>
        <v>1</v>
      </c>
      <c r="R502" s="12">
        <f t="shared" si="88"/>
        <v>0</v>
      </c>
      <c r="S502" s="12">
        <f t="shared" si="89"/>
        <v>0</v>
      </c>
      <c r="T502" s="12">
        <f t="shared" si="90"/>
        <v>0</v>
      </c>
      <c r="U502" s="12">
        <f t="shared" si="91"/>
        <v>0</v>
      </c>
      <c r="V502" s="64">
        <f t="shared" si="92"/>
        <v>0</v>
      </c>
      <c r="W502" s="12">
        <f t="shared" si="93"/>
        <v>0</v>
      </c>
      <c r="X502" s="12">
        <f>IF(AND(W502=1,G502=0),1,0)</f>
        <v>0</v>
      </c>
      <c r="Y502" s="12">
        <f t="shared" si="94"/>
        <v>0</v>
      </c>
    </row>
    <row r="503" spans="2:25" ht="12.5" customHeight="1">
      <c r="B503" s="6" t="s">
        <v>139</v>
      </c>
      <c r="C503" s="7" t="s">
        <v>140</v>
      </c>
      <c r="D503" s="5">
        <v>0</v>
      </c>
      <c r="E503" s="5">
        <v>0</v>
      </c>
      <c r="F503" s="2">
        <v>0</v>
      </c>
      <c r="G503" s="2">
        <v>0</v>
      </c>
      <c r="H503" s="2">
        <v>0</v>
      </c>
      <c r="I503" s="5">
        <v>0</v>
      </c>
      <c r="J503" s="11">
        <v>45</v>
      </c>
      <c r="K503" s="12">
        <f t="shared" si="84"/>
        <v>0</v>
      </c>
      <c r="L503" s="12">
        <f t="shared" si="84"/>
        <v>0</v>
      </c>
      <c r="M503" s="14">
        <f t="shared" si="85"/>
        <v>0</v>
      </c>
      <c r="N503" s="12">
        <f t="shared" si="95"/>
        <v>0</v>
      </c>
      <c r="O503" s="14">
        <f t="shared" si="86"/>
        <v>0</v>
      </c>
      <c r="P503" s="12">
        <f t="shared" si="95"/>
        <v>0</v>
      </c>
      <c r="Q503" s="12">
        <f t="shared" si="87"/>
        <v>1</v>
      </c>
      <c r="R503" s="12">
        <f t="shared" si="88"/>
        <v>0</v>
      </c>
      <c r="S503" s="12">
        <f t="shared" si="89"/>
        <v>0</v>
      </c>
      <c r="T503" s="12">
        <f t="shared" si="90"/>
        <v>0</v>
      </c>
      <c r="U503" s="12">
        <f t="shared" si="91"/>
        <v>0</v>
      </c>
      <c r="V503" s="64">
        <f t="shared" si="92"/>
        <v>0</v>
      </c>
      <c r="W503" s="12">
        <f t="shared" si="93"/>
        <v>0</v>
      </c>
      <c r="X503" s="12">
        <f>IF(AND(W503=1,G503=0),1,0)</f>
        <v>0</v>
      </c>
      <c r="Y503" s="12">
        <f t="shared" si="94"/>
        <v>0</v>
      </c>
    </row>
    <row r="504" spans="2:25" ht="12.5" customHeight="1">
      <c r="B504" s="6" t="s">
        <v>141</v>
      </c>
      <c r="C504" s="6" t="s">
        <v>142</v>
      </c>
      <c r="D504" s="5">
        <v>100</v>
      </c>
      <c r="E504" s="5">
        <v>100</v>
      </c>
      <c r="F504" s="2">
        <v>0</v>
      </c>
      <c r="G504" s="2">
        <v>0</v>
      </c>
      <c r="H504" s="2">
        <v>150</v>
      </c>
      <c r="I504" s="5">
        <v>150</v>
      </c>
      <c r="J504" s="11">
        <v>33</v>
      </c>
      <c r="K504" s="12">
        <f t="shared" si="84"/>
        <v>1</v>
      </c>
      <c r="L504" s="12">
        <f t="shared" si="84"/>
        <v>1</v>
      </c>
      <c r="M504" s="14">
        <f t="shared" si="85"/>
        <v>100</v>
      </c>
      <c r="N504" s="12">
        <f t="shared" si="95"/>
        <v>0</v>
      </c>
      <c r="O504" s="14">
        <f t="shared" si="86"/>
        <v>100</v>
      </c>
      <c r="P504" s="12">
        <f t="shared" si="95"/>
        <v>0</v>
      </c>
      <c r="Q504" s="12">
        <f t="shared" si="87"/>
        <v>0</v>
      </c>
      <c r="R504" s="12">
        <f t="shared" si="88"/>
        <v>0</v>
      </c>
      <c r="S504" s="12">
        <f t="shared" si="89"/>
        <v>1</v>
      </c>
      <c r="T504" s="12">
        <f t="shared" si="90"/>
        <v>0</v>
      </c>
      <c r="U504" s="12">
        <f t="shared" si="91"/>
        <v>0</v>
      </c>
      <c r="V504" s="64">
        <f t="shared" si="92"/>
        <v>0</v>
      </c>
      <c r="W504" s="12">
        <f t="shared" si="93"/>
        <v>1</v>
      </c>
      <c r="X504" s="12">
        <f>IF(AND(W504=1,G504=0),1,0)</f>
        <v>1</v>
      </c>
      <c r="Y504" s="12">
        <f t="shared" si="94"/>
        <v>1</v>
      </c>
    </row>
    <row r="505" spans="2:25" ht="12.5" customHeight="1">
      <c r="B505" s="6" t="s">
        <v>143</v>
      </c>
      <c r="C505" s="7" t="s">
        <v>144</v>
      </c>
      <c r="D505" s="5">
        <v>310</v>
      </c>
      <c r="E505" s="5">
        <v>335</v>
      </c>
      <c r="F505" s="2">
        <v>275</v>
      </c>
      <c r="G505" s="2">
        <v>275</v>
      </c>
      <c r="H505" s="2">
        <v>375</v>
      </c>
      <c r="I505" s="5">
        <v>382</v>
      </c>
      <c r="J505" s="11">
        <v>49</v>
      </c>
      <c r="K505" s="12">
        <f t="shared" si="84"/>
        <v>1</v>
      </c>
      <c r="L505" s="12">
        <f t="shared" si="84"/>
        <v>1</v>
      </c>
      <c r="M505" s="14">
        <f t="shared" si="85"/>
        <v>35</v>
      </c>
      <c r="N505" s="12">
        <f t="shared" si="95"/>
        <v>0</v>
      </c>
      <c r="O505" s="14">
        <f t="shared" si="86"/>
        <v>60</v>
      </c>
      <c r="P505" s="12">
        <f t="shared" si="95"/>
        <v>0</v>
      </c>
      <c r="Q505" s="12">
        <f t="shared" si="87"/>
        <v>0</v>
      </c>
      <c r="R505" s="12">
        <f t="shared" si="88"/>
        <v>0</v>
      </c>
      <c r="S505" s="12">
        <f t="shared" si="89"/>
        <v>1</v>
      </c>
      <c r="T505" s="12">
        <f t="shared" si="90"/>
        <v>1</v>
      </c>
      <c r="U505" s="12">
        <f t="shared" si="91"/>
        <v>0</v>
      </c>
      <c r="V505" s="64">
        <f t="shared" si="92"/>
        <v>0</v>
      </c>
      <c r="W505" s="12">
        <f t="shared" si="93"/>
        <v>1</v>
      </c>
      <c r="X505" s="12">
        <f>IF(AND(W505=1,G505=0),1,0)</f>
        <v>0</v>
      </c>
      <c r="Y505" s="12">
        <f t="shared" si="94"/>
        <v>0</v>
      </c>
    </row>
    <row r="506" spans="2:25" ht="12.5" customHeight="1">
      <c r="B506" s="6" t="s">
        <v>145</v>
      </c>
      <c r="C506" s="6" t="s">
        <v>146</v>
      </c>
      <c r="D506" s="5">
        <v>0</v>
      </c>
      <c r="E506" s="5">
        <v>0</v>
      </c>
      <c r="F506" s="2">
        <v>0</v>
      </c>
      <c r="G506" s="2">
        <v>0</v>
      </c>
      <c r="H506" s="2">
        <v>0</v>
      </c>
      <c r="I506" s="5">
        <v>0</v>
      </c>
      <c r="J506" s="11">
        <v>63</v>
      </c>
      <c r="K506" s="12">
        <f t="shared" si="84"/>
        <v>0</v>
      </c>
      <c r="L506" s="12">
        <f t="shared" si="84"/>
        <v>0</v>
      </c>
      <c r="M506" s="14">
        <f t="shared" si="85"/>
        <v>0</v>
      </c>
      <c r="N506" s="12">
        <f t="shared" si="95"/>
        <v>0</v>
      </c>
      <c r="O506" s="14">
        <f t="shared" si="86"/>
        <v>0</v>
      </c>
      <c r="P506" s="12">
        <f t="shared" si="95"/>
        <v>0</v>
      </c>
      <c r="Q506" s="12">
        <f t="shared" si="87"/>
        <v>1</v>
      </c>
      <c r="R506" s="12">
        <f t="shared" si="88"/>
        <v>0</v>
      </c>
      <c r="S506" s="12">
        <f t="shared" si="89"/>
        <v>0</v>
      </c>
      <c r="T506" s="12">
        <f t="shared" si="90"/>
        <v>0</v>
      </c>
      <c r="U506" s="12">
        <f t="shared" si="91"/>
        <v>0</v>
      </c>
      <c r="V506" s="64">
        <f t="shared" si="92"/>
        <v>0</v>
      </c>
      <c r="W506" s="12">
        <f t="shared" si="93"/>
        <v>0</v>
      </c>
      <c r="X506" s="12">
        <f>IF(AND(W506=1,G506=0),1,0)</f>
        <v>0</v>
      </c>
      <c r="Y506" s="12">
        <f t="shared" si="94"/>
        <v>0</v>
      </c>
    </row>
    <row r="507" spans="2:25" ht="12.5" customHeight="1">
      <c r="B507" s="6" t="s">
        <v>147</v>
      </c>
      <c r="C507" s="6" t="s">
        <v>148</v>
      </c>
      <c r="D507" s="5">
        <v>0</v>
      </c>
      <c r="E507" s="5">
        <v>0</v>
      </c>
      <c r="F507" s="2">
        <v>0</v>
      </c>
      <c r="G507" s="2">
        <v>0</v>
      </c>
      <c r="H507" s="2">
        <v>0</v>
      </c>
      <c r="I507" s="5">
        <v>0</v>
      </c>
      <c r="J507" s="11">
        <v>34</v>
      </c>
      <c r="K507" s="12">
        <f t="shared" si="84"/>
        <v>0</v>
      </c>
      <c r="L507" s="12">
        <f t="shared" si="84"/>
        <v>0</v>
      </c>
      <c r="M507" s="14">
        <f t="shared" si="85"/>
        <v>0</v>
      </c>
      <c r="N507" s="12">
        <f t="shared" si="95"/>
        <v>0</v>
      </c>
      <c r="O507" s="14">
        <f t="shared" si="86"/>
        <v>0</v>
      </c>
      <c r="P507" s="12">
        <f t="shared" si="95"/>
        <v>0</v>
      </c>
      <c r="Q507" s="12">
        <f t="shared" si="87"/>
        <v>1</v>
      </c>
      <c r="R507" s="12">
        <f t="shared" si="88"/>
        <v>0</v>
      </c>
      <c r="S507" s="12">
        <f t="shared" si="89"/>
        <v>0</v>
      </c>
      <c r="T507" s="12">
        <f t="shared" si="90"/>
        <v>0</v>
      </c>
      <c r="U507" s="12">
        <f t="shared" si="91"/>
        <v>0</v>
      </c>
      <c r="V507" s="64">
        <f t="shared" si="92"/>
        <v>0</v>
      </c>
      <c r="W507" s="12">
        <f t="shared" si="93"/>
        <v>0</v>
      </c>
      <c r="X507" s="12">
        <f>IF(AND(W507=1,G507=0),1,0)</f>
        <v>0</v>
      </c>
      <c r="Y507" s="12">
        <f t="shared" si="94"/>
        <v>0</v>
      </c>
    </row>
    <row r="508" spans="2:25" ht="12.5" customHeight="1">
      <c r="B508" s="6" t="s">
        <v>149</v>
      </c>
      <c r="C508" s="6" t="s">
        <v>150</v>
      </c>
      <c r="D508" s="5">
        <v>0</v>
      </c>
      <c r="E508" s="5">
        <v>0</v>
      </c>
      <c r="F508" s="2">
        <v>0</v>
      </c>
      <c r="G508" s="2">
        <v>0</v>
      </c>
      <c r="H508" s="2">
        <v>20</v>
      </c>
      <c r="I508" s="5">
        <v>20</v>
      </c>
      <c r="J508" s="11">
        <v>60</v>
      </c>
      <c r="K508" s="12">
        <f t="shared" si="84"/>
        <v>0</v>
      </c>
      <c r="L508" s="12">
        <f t="shared" si="84"/>
        <v>0</v>
      </c>
      <c r="M508" s="14">
        <f t="shared" si="85"/>
        <v>0</v>
      </c>
      <c r="N508" s="12">
        <f t="shared" si="95"/>
        <v>0</v>
      </c>
      <c r="O508" s="14">
        <f t="shared" si="86"/>
        <v>0</v>
      </c>
      <c r="P508" s="12">
        <f t="shared" si="95"/>
        <v>0</v>
      </c>
      <c r="Q508" s="12">
        <f t="shared" si="87"/>
        <v>0</v>
      </c>
      <c r="R508" s="12">
        <f t="shared" si="88"/>
        <v>1</v>
      </c>
      <c r="S508" s="12">
        <f t="shared" si="89"/>
        <v>0</v>
      </c>
      <c r="T508" s="12">
        <f t="shared" si="90"/>
        <v>0</v>
      </c>
      <c r="U508" s="12">
        <f t="shared" si="91"/>
        <v>0</v>
      </c>
      <c r="V508" s="64">
        <f t="shared" si="92"/>
        <v>0</v>
      </c>
      <c r="W508" s="12">
        <f t="shared" si="93"/>
        <v>1</v>
      </c>
      <c r="X508" s="12">
        <f>IF(AND(W508=1,G508=0),1,0)</f>
        <v>1</v>
      </c>
      <c r="Y508" s="12">
        <f t="shared" si="94"/>
        <v>0</v>
      </c>
    </row>
    <row r="509" spans="2:25" ht="12.5" customHeight="1">
      <c r="B509" s="6" t="s">
        <v>151</v>
      </c>
      <c r="C509" s="6" t="s">
        <v>152</v>
      </c>
      <c r="D509" s="5">
        <v>0</v>
      </c>
      <c r="E509" s="5">
        <v>0</v>
      </c>
      <c r="F509" s="2">
        <v>13</v>
      </c>
      <c r="G509" s="2">
        <v>13</v>
      </c>
      <c r="H509" s="2">
        <v>0</v>
      </c>
      <c r="I509" s="5">
        <v>0</v>
      </c>
      <c r="J509" s="11">
        <v>29</v>
      </c>
      <c r="K509" s="12">
        <f t="shared" si="84"/>
        <v>0</v>
      </c>
      <c r="L509" s="12">
        <f t="shared" si="84"/>
        <v>0</v>
      </c>
      <c r="M509" s="14">
        <f t="shared" si="85"/>
        <v>-13</v>
      </c>
      <c r="N509" s="12">
        <f t="shared" si="95"/>
        <v>0</v>
      </c>
      <c r="O509" s="14">
        <f t="shared" si="86"/>
        <v>-13</v>
      </c>
      <c r="P509" s="12">
        <f t="shared" si="95"/>
        <v>0</v>
      </c>
      <c r="Q509" s="12">
        <f t="shared" si="87"/>
        <v>0</v>
      </c>
      <c r="R509" s="12">
        <f t="shared" si="88"/>
        <v>1</v>
      </c>
      <c r="S509" s="12">
        <f t="shared" si="89"/>
        <v>0</v>
      </c>
      <c r="T509" s="12">
        <f t="shared" si="90"/>
        <v>1</v>
      </c>
      <c r="U509" s="12">
        <f t="shared" si="91"/>
        <v>1</v>
      </c>
      <c r="V509" s="64">
        <f t="shared" si="92"/>
        <v>13</v>
      </c>
      <c r="W509" s="12">
        <f t="shared" si="93"/>
        <v>0</v>
      </c>
      <c r="X509" s="12">
        <f>IF(AND(W509=1,G509=0),1,0)</f>
        <v>0</v>
      </c>
      <c r="Y509" s="12">
        <f t="shared" si="94"/>
        <v>0</v>
      </c>
    </row>
    <row r="510" spans="2:25" ht="12.5" customHeight="1">
      <c r="B510" s="6" t="s">
        <v>153</v>
      </c>
      <c r="C510" s="6" t="s">
        <v>154</v>
      </c>
      <c r="D510" s="5">
        <v>0</v>
      </c>
      <c r="E510" s="5">
        <v>0</v>
      </c>
      <c r="F510" s="2">
        <v>0</v>
      </c>
      <c r="G510" s="2">
        <v>0</v>
      </c>
      <c r="H510" s="2">
        <v>0</v>
      </c>
      <c r="I510" s="5">
        <v>0</v>
      </c>
      <c r="J510" s="11">
        <v>42</v>
      </c>
      <c r="K510" s="12">
        <f t="shared" si="84"/>
        <v>0</v>
      </c>
      <c r="L510" s="12">
        <f t="shared" si="84"/>
        <v>0</v>
      </c>
      <c r="M510" s="14">
        <f t="shared" si="85"/>
        <v>0</v>
      </c>
      <c r="N510" s="12">
        <f t="shared" si="95"/>
        <v>0</v>
      </c>
      <c r="O510" s="14">
        <f t="shared" si="86"/>
        <v>0</v>
      </c>
      <c r="P510" s="12">
        <f t="shared" si="95"/>
        <v>0</v>
      </c>
      <c r="Q510" s="12">
        <f t="shared" si="87"/>
        <v>1</v>
      </c>
      <c r="R510" s="12">
        <f t="shared" si="88"/>
        <v>0</v>
      </c>
      <c r="S510" s="12">
        <f t="shared" si="89"/>
        <v>0</v>
      </c>
      <c r="T510" s="12">
        <f t="shared" si="90"/>
        <v>0</v>
      </c>
      <c r="U510" s="12">
        <f t="shared" si="91"/>
        <v>0</v>
      </c>
      <c r="V510" s="64">
        <f t="shared" si="92"/>
        <v>0</v>
      </c>
      <c r="W510" s="12">
        <f t="shared" si="93"/>
        <v>0</v>
      </c>
      <c r="X510" s="12">
        <f>IF(AND(W510=1,G510=0),1,0)</f>
        <v>0</v>
      </c>
      <c r="Y510" s="12">
        <f t="shared" si="94"/>
        <v>0</v>
      </c>
    </row>
    <row r="511" spans="2:25" ht="12.5" customHeight="1">
      <c r="B511" s="6" t="s">
        <v>155</v>
      </c>
      <c r="C511" s="7" t="s">
        <v>156</v>
      </c>
      <c r="D511" s="5">
        <v>0</v>
      </c>
      <c r="E511" s="5">
        <v>0</v>
      </c>
      <c r="F511" s="2">
        <v>0</v>
      </c>
      <c r="G511" s="2">
        <v>0</v>
      </c>
      <c r="H511" s="2">
        <v>60</v>
      </c>
      <c r="I511" s="5">
        <v>60</v>
      </c>
      <c r="K511" s="12">
        <f t="shared" si="84"/>
        <v>0</v>
      </c>
      <c r="L511" s="12">
        <f t="shared" si="84"/>
        <v>0</v>
      </c>
      <c r="M511" s="14">
        <f t="shared" si="85"/>
        <v>0</v>
      </c>
      <c r="N511" s="12">
        <f t="shared" si="95"/>
        <v>0</v>
      </c>
      <c r="O511" s="14">
        <f t="shared" si="86"/>
        <v>0</v>
      </c>
      <c r="P511" s="12">
        <f t="shared" si="95"/>
        <v>0</v>
      </c>
      <c r="Q511" s="12">
        <f t="shared" si="87"/>
        <v>0</v>
      </c>
      <c r="R511" s="12">
        <f t="shared" si="88"/>
        <v>1</v>
      </c>
      <c r="S511" s="12">
        <f t="shared" si="89"/>
        <v>0</v>
      </c>
      <c r="T511" s="12">
        <f t="shared" si="90"/>
        <v>0</v>
      </c>
      <c r="U511" s="12">
        <f t="shared" si="91"/>
        <v>0</v>
      </c>
      <c r="V511" s="64">
        <f t="shared" si="92"/>
        <v>0</v>
      </c>
      <c r="W511" s="12">
        <f t="shared" si="93"/>
        <v>1</v>
      </c>
      <c r="X511" s="12">
        <f>IF(AND(W511=1,G511=0),1,0)</f>
        <v>1</v>
      </c>
      <c r="Y511" s="12">
        <f t="shared" si="94"/>
        <v>0</v>
      </c>
    </row>
    <row r="512" spans="2:25" ht="12.5" customHeight="1">
      <c r="B512" s="6" t="s">
        <v>157</v>
      </c>
      <c r="C512" s="7" t="s">
        <v>158</v>
      </c>
      <c r="D512" s="5">
        <v>30</v>
      </c>
      <c r="E512" s="5">
        <v>30</v>
      </c>
      <c r="F512" s="2">
        <v>75</v>
      </c>
      <c r="G512" s="2">
        <v>75</v>
      </c>
      <c r="H512" s="2">
        <v>20</v>
      </c>
      <c r="I512" s="5">
        <v>20</v>
      </c>
      <c r="J512" s="11">
        <v>50</v>
      </c>
      <c r="K512" s="12">
        <f t="shared" si="84"/>
        <v>1</v>
      </c>
      <c r="L512" s="12">
        <f t="shared" si="84"/>
        <v>1</v>
      </c>
      <c r="M512" s="14">
        <f t="shared" si="85"/>
        <v>-45</v>
      </c>
      <c r="N512" s="12">
        <f t="shared" si="95"/>
        <v>0</v>
      </c>
      <c r="O512" s="14">
        <f t="shared" si="86"/>
        <v>-45</v>
      </c>
      <c r="P512" s="12">
        <f t="shared" si="95"/>
        <v>0</v>
      </c>
      <c r="Q512" s="12">
        <f t="shared" si="87"/>
        <v>0</v>
      </c>
      <c r="R512" s="12">
        <f t="shared" si="88"/>
        <v>0</v>
      </c>
      <c r="S512" s="12">
        <f t="shared" si="89"/>
        <v>1</v>
      </c>
      <c r="T512" s="12">
        <f t="shared" si="90"/>
        <v>1</v>
      </c>
      <c r="U512" s="12">
        <f t="shared" si="91"/>
        <v>0</v>
      </c>
      <c r="V512" s="64">
        <f t="shared" si="92"/>
        <v>0</v>
      </c>
      <c r="W512" s="12">
        <f t="shared" si="93"/>
        <v>1</v>
      </c>
      <c r="X512" s="12">
        <f>IF(AND(W512=1,G512=0),1,0)</f>
        <v>0</v>
      </c>
      <c r="Y512" s="12">
        <f t="shared" si="94"/>
        <v>0</v>
      </c>
    </row>
    <row r="513" spans="2:25" ht="12.5" customHeight="1">
      <c r="B513" s="6" t="s">
        <v>159</v>
      </c>
      <c r="C513" s="6" t="s">
        <v>160</v>
      </c>
      <c r="D513" s="5">
        <v>0</v>
      </c>
      <c r="E513" s="5">
        <v>0</v>
      </c>
      <c r="F513" s="2">
        <v>0</v>
      </c>
      <c r="G513" s="2">
        <v>0</v>
      </c>
      <c r="H513" s="2">
        <v>0</v>
      </c>
      <c r="I513" s="5">
        <v>0</v>
      </c>
      <c r="J513" s="11">
        <v>30</v>
      </c>
      <c r="K513" s="12">
        <f t="shared" si="84"/>
        <v>0</v>
      </c>
      <c r="L513" s="12">
        <f t="shared" si="84"/>
        <v>0</v>
      </c>
      <c r="M513" s="14">
        <f t="shared" si="85"/>
        <v>0</v>
      </c>
      <c r="N513" s="12">
        <f t="shared" si="95"/>
        <v>0</v>
      </c>
      <c r="O513" s="14">
        <f t="shared" si="86"/>
        <v>0</v>
      </c>
      <c r="P513" s="12">
        <f t="shared" si="95"/>
        <v>0</v>
      </c>
      <c r="Q513" s="12">
        <f t="shared" si="87"/>
        <v>1</v>
      </c>
      <c r="R513" s="12">
        <f t="shared" si="88"/>
        <v>0</v>
      </c>
      <c r="S513" s="12">
        <f t="shared" si="89"/>
        <v>0</v>
      </c>
      <c r="T513" s="12">
        <f t="shared" si="90"/>
        <v>0</v>
      </c>
      <c r="U513" s="12">
        <f t="shared" si="91"/>
        <v>0</v>
      </c>
      <c r="V513" s="64">
        <f t="shared" si="92"/>
        <v>0</v>
      </c>
      <c r="W513" s="12">
        <f t="shared" si="93"/>
        <v>0</v>
      </c>
      <c r="X513" s="12">
        <f>IF(AND(W513=1,G513=0),1,0)</f>
        <v>0</v>
      </c>
      <c r="Y513" s="12">
        <f t="shared" si="94"/>
        <v>0</v>
      </c>
    </row>
    <row r="514" spans="2:25" ht="12.5" customHeight="1">
      <c r="B514" s="6" t="s">
        <v>161</v>
      </c>
      <c r="C514" s="7" t="s">
        <v>162</v>
      </c>
      <c r="D514" s="5">
        <v>0</v>
      </c>
      <c r="E514" s="5">
        <v>0</v>
      </c>
      <c r="F514" s="2">
        <v>0</v>
      </c>
      <c r="G514" s="2">
        <v>0</v>
      </c>
      <c r="H514" s="2">
        <v>0</v>
      </c>
      <c r="I514" s="5">
        <v>0</v>
      </c>
      <c r="J514" s="11">
        <v>57</v>
      </c>
      <c r="K514" s="12">
        <f t="shared" si="84"/>
        <v>0</v>
      </c>
      <c r="L514" s="12">
        <f t="shared" si="84"/>
        <v>0</v>
      </c>
      <c r="M514" s="14">
        <f t="shared" si="85"/>
        <v>0</v>
      </c>
      <c r="N514" s="12">
        <f t="shared" si="95"/>
        <v>0</v>
      </c>
      <c r="O514" s="14">
        <f t="shared" si="86"/>
        <v>0</v>
      </c>
      <c r="P514" s="12">
        <f t="shared" si="95"/>
        <v>0</v>
      </c>
      <c r="Q514" s="12">
        <f t="shared" si="87"/>
        <v>1</v>
      </c>
      <c r="R514" s="12">
        <f t="shared" si="88"/>
        <v>0</v>
      </c>
      <c r="S514" s="12">
        <f t="shared" si="89"/>
        <v>0</v>
      </c>
      <c r="T514" s="12">
        <f t="shared" si="90"/>
        <v>0</v>
      </c>
      <c r="U514" s="12">
        <f t="shared" si="91"/>
        <v>0</v>
      </c>
      <c r="V514" s="64">
        <f t="shared" si="92"/>
        <v>0</v>
      </c>
      <c r="W514" s="12">
        <f t="shared" si="93"/>
        <v>0</v>
      </c>
      <c r="X514" s="12">
        <f>IF(AND(W514=1,G514=0),1,0)</f>
        <v>0</v>
      </c>
      <c r="Y514" s="12">
        <f t="shared" si="94"/>
        <v>0</v>
      </c>
    </row>
    <row r="515" spans="2:25" ht="12.5" customHeight="1">
      <c r="B515" s="6" t="s">
        <v>163</v>
      </c>
      <c r="C515" s="6" t="s">
        <v>164</v>
      </c>
      <c r="D515" s="5">
        <v>0</v>
      </c>
      <c r="E515" s="5">
        <v>0</v>
      </c>
      <c r="F515" s="2">
        <v>0</v>
      </c>
      <c r="G515" s="2">
        <v>0</v>
      </c>
      <c r="H515" s="2">
        <v>0</v>
      </c>
      <c r="I515" s="5">
        <v>0</v>
      </c>
      <c r="J515" s="11">
        <v>38</v>
      </c>
      <c r="K515" s="12">
        <f t="shared" si="84"/>
        <v>0</v>
      </c>
      <c r="L515" s="12">
        <f t="shared" si="84"/>
        <v>0</v>
      </c>
      <c r="M515" s="14">
        <f t="shared" si="85"/>
        <v>0</v>
      </c>
      <c r="N515" s="12">
        <f t="shared" si="95"/>
        <v>0</v>
      </c>
      <c r="O515" s="14">
        <f t="shared" si="86"/>
        <v>0</v>
      </c>
      <c r="P515" s="12">
        <f t="shared" si="95"/>
        <v>0</v>
      </c>
      <c r="Q515" s="12">
        <f t="shared" si="87"/>
        <v>1</v>
      </c>
      <c r="R515" s="12">
        <f t="shared" si="88"/>
        <v>0</v>
      </c>
      <c r="S515" s="12">
        <f t="shared" si="89"/>
        <v>0</v>
      </c>
      <c r="T515" s="12">
        <f t="shared" si="90"/>
        <v>0</v>
      </c>
      <c r="U515" s="12">
        <f t="shared" si="91"/>
        <v>0</v>
      </c>
      <c r="V515" s="64">
        <f t="shared" si="92"/>
        <v>0</v>
      </c>
      <c r="W515" s="12">
        <f t="shared" si="93"/>
        <v>0</v>
      </c>
      <c r="X515" s="12">
        <f>IF(AND(W515=1,G515=0),1,0)</f>
        <v>0</v>
      </c>
      <c r="Y515" s="12">
        <f t="shared" si="94"/>
        <v>0</v>
      </c>
    </row>
    <row r="516" spans="2:25" ht="12.5" customHeight="1">
      <c r="B516" s="6" t="s">
        <v>165</v>
      </c>
      <c r="C516" s="6" t="s">
        <v>166</v>
      </c>
      <c r="D516" s="5">
        <v>0</v>
      </c>
      <c r="E516" s="5">
        <v>0</v>
      </c>
      <c r="F516" s="2">
        <v>0</v>
      </c>
      <c r="G516" s="2">
        <v>0</v>
      </c>
      <c r="H516" s="2">
        <v>0</v>
      </c>
      <c r="I516" s="5">
        <v>0</v>
      </c>
      <c r="J516" s="11">
        <v>27</v>
      </c>
      <c r="K516" s="12">
        <f t="shared" si="84"/>
        <v>0</v>
      </c>
      <c r="L516" s="12">
        <f t="shared" si="84"/>
        <v>0</v>
      </c>
      <c r="M516" s="14">
        <f t="shared" si="85"/>
        <v>0</v>
      </c>
      <c r="N516" s="12">
        <f t="shared" si="95"/>
        <v>0</v>
      </c>
      <c r="O516" s="14">
        <f t="shared" si="86"/>
        <v>0</v>
      </c>
      <c r="P516" s="12">
        <f t="shared" si="95"/>
        <v>0</v>
      </c>
      <c r="Q516" s="12">
        <f t="shared" si="87"/>
        <v>1</v>
      </c>
      <c r="R516" s="12">
        <f t="shared" si="88"/>
        <v>0</v>
      </c>
      <c r="S516" s="12">
        <f t="shared" si="89"/>
        <v>0</v>
      </c>
      <c r="T516" s="12">
        <f t="shared" si="90"/>
        <v>0</v>
      </c>
      <c r="U516" s="12">
        <f t="shared" si="91"/>
        <v>0</v>
      </c>
      <c r="V516" s="64">
        <f t="shared" si="92"/>
        <v>0</v>
      </c>
      <c r="W516" s="12">
        <f t="shared" si="93"/>
        <v>0</v>
      </c>
      <c r="X516" s="12">
        <f>IF(AND(W516=1,G516=0),1,0)</f>
        <v>0</v>
      </c>
      <c r="Y516" s="12">
        <f t="shared" si="94"/>
        <v>0</v>
      </c>
    </row>
    <row r="517" spans="2:25" ht="12.5" customHeight="1">
      <c r="B517" s="6" t="s">
        <v>167</v>
      </c>
      <c r="C517" s="6" t="s">
        <v>168</v>
      </c>
      <c r="D517" s="5">
        <v>0</v>
      </c>
      <c r="E517" s="5">
        <v>0</v>
      </c>
      <c r="F517" s="2">
        <v>0</v>
      </c>
      <c r="G517" s="2">
        <v>0</v>
      </c>
      <c r="H517" s="2">
        <v>0</v>
      </c>
      <c r="I517" s="5">
        <v>0</v>
      </c>
      <c r="J517" s="11">
        <v>77</v>
      </c>
      <c r="K517" s="12">
        <f t="shared" si="84"/>
        <v>0</v>
      </c>
      <c r="L517" s="12">
        <f t="shared" si="84"/>
        <v>0</v>
      </c>
      <c r="M517" s="14">
        <f t="shared" si="85"/>
        <v>0</v>
      </c>
      <c r="N517" s="12">
        <f t="shared" si="95"/>
        <v>0</v>
      </c>
      <c r="O517" s="14">
        <f t="shared" si="86"/>
        <v>0</v>
      </c>
      <c r="P517" s="12">
        <f t="shared" si="95"/>
        <v>0</v>
      </c>
      <c r="Q517" s="12">
        <f t="shared" si="87"/>
        <v>1</v>
      </c>
      <c r="R517" s="12">
        <f t="shared" si="88"/>
        <v>0</v>
      </c>
      <c r="S517" s="12">
        <f t="shared" si="89"/>
        <v>0</v>
      </c>
      <c r="T517" s="12">
        <f t="shared" si="90"/>
        <v>0</v>
      </c>
      <c r="U517" s="12">
        <f t="shared" si="91"/>
        <v>0</v>
      </c>
      <c r="V517" s="64">
        <f t="shared" si="92"/>
        <v>0</v>
      </c>
      <c r="W517" s="12">
        <f t="shared" si="93"/>
        <v>0</v>
      </c>
      <c r="X517" s="12">
        <f>IF(AND(W517=1,G517=0),1,0)</f>
        <v>0</v>
      </c>
      <c r="Y517" s="12">
        <f t="shared" si="94"/>
        <v>0</v>
      </c>
    </row>
    <row r="518" spans="2:25" ht="12.5" customHeight="1">
      <c r="B518" s="6" t="s">
        <v>169</v>
      </c>
      <c r="C518" s="7" t="s">
        <v>170</v>
      </c>
      <c r="D518" s="5">
        <v>0</v>
      </c>
      <c r="E518" s="5">
        <v>0</v>
      </c>
      <c r="F518" s="2">
        <v>0</v>
      </c>
      <c r="G518" s="2">
        <v>0</v>
      </c>
      <c r="H518" s="2">
        <v>0</v>
      </c>
      <c r="I518" s="5">
        <v>0</v>
      </c>
      <c r="J518" s="11">
        <v>42</v>
      </c>
      <c r="K518" s="12">
        <f t="shared" ref="K518:L581" si="96">IF(D518&gt;0.5,1,0)</f>
        <v>0</v>
      </c>
      <c r="L518" s="12">
        <f t="shared" si="96"/>
        <v>0</v>
      </c>
      <c r="M518" s="14">
        <f t="shared" ref="M518:M581" si="97">+D518-F518</f>
        <v>0</v>
      </c>
      <c r="N518" s="12">
        <f t="shared" si="95"/>
        <v>0</v>
      </c>
      <c r="O518" s="14">
        <f t="shared" ref="O518:O581" si="98">+E518-G518</f>
        <v>0</v>
      </c>
      <c r="P518" s="12">
        <f t="shared" si="95"/>
        <v>0</v>
      </c>
      <c r="Q518" s="12">
        <f t="shared" ref="Q518:Q581" si="99">IF(E518+G518+I518=0,1,0)</f>
        <v>1</v>
      </c>
      <c r="R518" s="12">
        <f t="shared" ref="R518:R581" si="100">IF(AND(Q518=0,E518=0),1,0)</f>
        <v>0</v>
      </c>
      <c r="S518" s="12">
        <f t="shared" ref="S518:S581" si="101">IF(E518=0,0,1)</f>
        <v>0</v>
      </c>
      <c r="T518" s="12">
        <f t="shared" ref="T518:T581" si="102">IF(G518=0,0,1)</f>
        <v>0</v>
      </c>
      <c r="U518" s="12">
        <f t="shared" ref="U518:U581" si="103">IF(AND(T518=1,E518=0),1,0)</f>
        <v>0</v>
      </c>
      <c r="V518" s="64">
        <f t="shared" ref="V518:V581" si="104">IF(U518=1,G518,0)</f>
        <v>0</v>
      </c>
      <c r="W518" s="12">
        <f t="shared" ref="W518:W581" si="105">IF(I518=0,0,1)</f>
        <v>0</v>
      </c>
      <c r="X518" s="12">
        <f>IF(AND(W518=1,G518=0),1,0)</f>
        <v>0</v>
      </c>
      <c r="Y518" s="12">
        <f t="shared" ref="Y518:Y581" si="106">IF(AND(S518=1,T518=0),1,0)</f>
        <v>0</v>
      </c>
    </row>
    <row r="519" spans="2:25" ht="12.5" customHeight="1">
      <c r="B519" s="6" t="s">
        <v>171</v>
      </c>
      <c r="C519" s="6" t="s">
        <v>172</v>
      </c>
      <c r="D519" s="5">
        <v>0</v>
      </c>
      <c r="E519" s="5">
        <v>0</v>
      </c>
      <c r="F519" s="2">
        <v>0</v>
      </c>
      <c r="G519" s="2">
        <v>0</v>
      </c>
      <c r="H519" s="2">
        <v>0</v>
      </c>
      <c r="I519" s="5">
        <v>0</v>
      </c>
      <c r="J519" s="11">
        <v>63</v>
      </c>
      <c r="K519" s="12">
        <f t="shared" si="96"/>
        <v>0</v>
      </c>
      <c r="L519" s="12">
        <f t="shared" si="96"/>
        <v>0</v>
      </c>
      <c r="M519" s="14">
        <f t="shared" si="97"/>
        <v>0</v>
      </c>
      <c r="N519" s="12">
        <f t="shared" ref="N519:P582" si="107">IF(OR((M519&gt;=N$3),(M519&lt;=-N$3)),1,0)</f>
        <v>0</v>
      </c>
      <c r="O519" s="14">
        <f t="shared" si="98"/>
        <v>0</v>
      </c>
      <c r="P519" s="12">
        <f t="shared" si="107"/>
        <v>0</v>
      </c>
      <c r="Q519" s="12">
        <f t="shared" si="99"/>
        <v>1</v>
      </c>
      <c r="R519" s="12">
        <f t="shared" si="100"/>
        <v>0</v>
      </c>
      <c r="S519" s="12">
        <f t="shared" si="101"/>
        <v>0</v>
      </c>
      <c r="T519" s="12">
        <f t="shared" si="102"/>
        <v>0</v>
      </c>
      <c r="U519" s="12">
        <f t="shared" si="103"/>
        <v>0</v>
      </c>
      <c r="V519" s="64">
        <f t="shared" si="104"/>
        <v>0</v>
      </c>
      <c r="W519" s="12">
        <f t="shared" si="105"/>
        <v>0</v>
      </c>
      <c r="X519" s="12">
        <f>IF(AND(W519=1,G519=0),1,0)</f>
        <v>0</v>
      </c>
      <c r="Y519" s="12">
        <f t="shared" si="106"/>
        <v>0</v>
      </c>
    </row>
    <row r="520" spans="2:25" ht="12.5" customHeight="1">
      <c r="B520" s="6" t="s">
        <v>173</v>
      </c>
      <c r="C520" s="6" t="s">
        <v>174</v>
      </c>
      <c r="D520" s="5">
        <v>0</v>
      </c>
      <c r="E520" s="5">
        <v>0</v>
      </c>
      <c r="F520" s="2">
        <v>0</v>
      </c>
      <c r="G520" s="2">
        <v>0</v>
      </c>
      <c r="H520" s="2">
        <v>180</v>
      </c>
      <c r="I520" s="5">
        <v>180</v>
      </c>
      <c r="J520" s="11">
        <v>70</v>
      </c>
      <c r="K520" s="12">
        <f t="shared" si="96"/>
        <v>0</v>
      </c>
      <c r="L520" s="12">
        <f t="shared" si="96"/>
        <v>0</v>
      </c>
      <c r="M520" s="14">
        <f t="shared" si="97"/>
        <v>0</v>
      </c>
      <c r="N520" s="12">
        <f t="shared" si="107"/>
        <v>0</v>
      </c>
      <c r="O520" s="14">
        <f t="shared" si="98"/>
        <v>0</v>
      </c>
      <c r="P520" s="12">
        <f t="shared" si="107"/>
        <v>0</v>
      </c>
      <c r="Q520" s="12">
        <f t="shared" si="99"/>
        <v>0</v>
      </c>
      <c r="R520" s="12">
        <f t="shared" si="100"/>
        <v>1</v>
      </c>
      <c r="S520" s="12">
        <f t="shared" si="101"/>
        <v>0</v>
      </c>
      <c r="T520" s="12">
        <f t="shared" si="102"/>
        <v>0</v>
      </c>
      <c r="U520" s="12">
        <f t="shared" si="103"/>
        <v>0</v>
      </c>
      <c r="V520" s="64">
        <f t="shared" si="104"/>
        <v>0</v>
      </c>
      <c r="W520" s="12">
        <f t="shared" si="105"/>
        <v>1</v>
      </c>
      <c r="X520" s="12">
        <f>IF(AND(W520=1,G520=0),1,0)</f>
        <v>1</v>
      </c>
      <c r="Y520" s="12">
        <f t="shared" si="106"/>
        <v>0</v>
      </c>
    </row>
    <row r="521" spans="2:25" ht="12.5" customHeight="1">
      <c r="B521" s="6" t="s">
        <v>175</v>
      </c>
      <c r="C521" s="6" t="s">
        <v>176</v>
      </c>
      <c r="D521" s="5">
        <v>0</v>
      </c>
      <c r="E521" s="5">
        <v>0</v>
      </c>
      <c r="F521" s="2">
        <v>0</v>
      </c>
      <c r="G521" s="2">
        <v>0</v>
      </c>
      <c r="H521" s="2">
        <v>0</v>
      </c>
      <c r="I521" s="5">
        <v>0</v>
      </c>
      <c r="J521" s="11">
        <v>23</v>
      </c>
      <c r="K521" s="12">
        <f t="shared" si="96"/>
        <v>0</v>
      </c>
      <c r="L521" s="12">
        <f t="shared" si="96"/>
        <v>0</v>
      </c>
      <c r="M521" s="14">
        <f t="shared" si="97"/>
        <v>0</v>
      </c>
      <c r="N521" s="12">
        <f t="shared" si="107"/>
        <v>0</v>
      </c>
      <c r="O521" s="14">
        <f t="shared" si="98"/>
        <v>0</v>
      </c>
      <c r="P521" s="12">
        <f t="shared" si="107"/>
        <v>0</v>
      </c>
      <c r="Q521" s="12">
        <f t="shared" si="99"/>
        <v>1</v>
      </c>
      <c r="R521" s="12">
        <f t="shared" si="100"/>
        <v>0</v>
      </c>
      <c r="S521" s="12">
        <f t="shared" si="101"/>
        <v>0</v>
      </c>
      <c r="T521" s="12">
        <f t="shared" si="102"/>
        <v>0</v>
      </c>
      <c r="U521" s="12">
        <f t="shared" si="103"/>
        <v>0</v>
      </c>
      <c r="V521" s="64">
        <f t="shared" si="104"/>
        <v>0</v>
      </c>
      <c r="W521" s="12">
        <f t="shared" si="105"/>
        <v>0</v>
      </c>
      <c r="X521" s="12">
        <f>IF(AND(W521=1,G521=0),1,0)</f>
        <v>0</v>
      </c>
      <c r="Y521" s="12">
        <f t="shared" si="106"/>
        <v>0</v>
      </c>
    </row>
    <row r="522" spans="2:25" ht="12.5" customHeight="1">
      <c r="B522" s="6" t="s">
        <v>177</v>
      </c>
      <c r="C522" s="6" t="s">
        <v>178</v>
      </c>
      <c r="D522" s="5">
        <v>7200</v>
      </c>
      <c r="E522" s="5">
        <v>7200</v>
      </c>
      <c r="F522" s="2">
        <v>7200</v>
      </c>
      <c r="G522" s="2">
        <v>7200</v>
      </c>
      <c r="H522" s="2">
        <v>7200</v>
      </c>
      <c r="I522" s="5">
        <v>7200</v>
      </c>
      <c r="J522" s="11">
        <v>54</v>
      </c>
      <c r="K522" s="12">
        <f t="shared" si="96"/>
        <v>1</v>
      </c>
      <c r="L522" s="12">
        <f t="shared" si="96"/>
        <v>1</v>
      </c>
      <c r="M522" s="14">
        <f t="shared" si="97"/>
        <v>0</v>
      </c>
      <c r="N522" s="12">
        <f t="shared" si="107"/>
        <v>0</v>
      </c>
      <c r="O522" s="14">
        <f t="shared" si="98"/>
        <v>0</v>
      </c>
      <c r="P522" s="12">
        <f t="shared" si="107"/>
        <v>0</v>
      </c>
      <c r="Q522" s="12">
        <f t="shared" si="99"/>
        <v>0</v>
      </c>
      <c r="R522" s="12">
        <f t="shared" si="100"/>
        <v>0</v>
      </c>
      <c r="S522" s="12">
        <f t="shared" si="101"/>
        <v>1</v>
      </c>
      <c r="T522" s="12">
        <f t="shared" si="102"/>
        <v>1</v>
      </c>
      <c r="U522" s="12">
        <f t="shared" si="103"/>
        <v>0</v>
      </c>
      <c r="V522" s="64">
        <f t="shared" si="104"/>
        <v>0</v>
      </c>
      <c r="W522" s="12">
        <f t="shared" si="105"/>
        <v>1</v>
      </c>
      <c r="X522" s="12">
        <f>IF(AND(W522=1,G522=0),1,0)</f>
        <v>0</v>
      </c>
      <c r="Y522" s="12">
        <f t="shared" si="106"/>
        <v>0</v>
      </c>
    </row>
    <row r="523" spans="2:25" ht="12.5" customHeight="1">
      <c r="B523" s="6" t="s">
        <v>179</v>
      </c>
      <c r="C523" s="6" t="s">
        <v>180</v>
      </c>
      <c r="D523" s="5">
        <v>0</v>
      </c>
      <c r="E523" s="5">
        <v>0</v>
      </c>
      <c r="F523" s="2">
        <v>0</v>
      </c>
      <c r="G523" s="2">
        <v>0</v>
      </c>
      <c r="H523" s="2">
        <v>0</v>
      </c>
      <c r="I523" s="5">
        <v>0</v>
      </c>
      <c r="J523" s="11">
        <v>26</v>
      </c>
      <c r="K523" s="12">
        <f t="shared" si="96"/>
        <v>0</v>
      </c>
      <c r="L523" s="12">
        <f t="shared" si="96"/>
        <v>0</v>
      </c>
      <c r="M523" s="14">
        <f t="shared" si="97"/>
        <v>0</v>
      </c>
      <c r="N523" s="12">
        <f t="shared" si="107"/>
        <v>0</v>
      </c>
      <c r="O523" s="14">
        <f t="shared" si="98"/>
        <v>0</v>
      </c>
      <c r="P523" s="12">
        <f t="shared" si="107"/>
        <v>0</v>
      </c>
      <c r="Q523" s="12">
        <f t="shared" si="99"/>
        <v>1</v>
      </c>
      <c r="R523" s="12">
        <f t="shared" si="100"/>
        <v>0</v>
      </c>
      <c r="S523" s="12">
        <f t="shared" si="101"/>
        <v>0</v>
      </c>
      <c r="T523" s="12">
        <f t="shared" si="102"/>
        <v>0</v>
      </c>
      <c r="U523" s="12">
        <f t="shared" si="103"/>
        <v>0</v>
      </c>
      <c r="V523" s="64">
        <f t="shared" si="104"/>
        <v>0</v>
      </c>
      <c r="W523" s="12">
        <f t="shared" si="105"/>
        <v>0</v>
      </c>
      <c r="X523" s="12">
        <f>IF(AND(W523=1,G523=0),1,0)</f>
        <v>0</v>
      </c>
      <c r="Y523" s="12">
        <f t="shared" si="106"/>
        <v>0</v>
      </c>
    </row>
    <row r="524" spans="2:25" ht="12.5" customHeight="1">
      <c r="B524" s="6" t="s">
        <v>181</v>
      </c>
      <c r="C524" s="6" t="s">
        <v>182</v>
      </c>
      <c r="D524" s="5">
        <v>0</v>
      </c>
      <c r="E524" s="5">
        <v>0</v>
      </c>
      <c r="F524" s="2">
        <v>0</v>
      </c>
      <c r="G524" s="2">
        <v>0</v>
      </c>
      <c r="H524" s="2">
        <v>0</v>
      </c>
      <c r="I524" s="5">
        <v>0</v>
      </c>
      <c r="K524" s="12">
        <f t="shared" si="96"/>
        <v>0</v>
      </c>
      <c r="L524" s="12">
        <f t="shared" si="96"/>
        <v>0</v>
      </c>
      <c r="M524" s="14">
        <f t="shared" si="97"/>
        <v>0</v>
      </c>
      <c r="N524" s="12">
        <f t="shared" si="107"/>
        <v>0</v>
      </c>
      <c r="O524" s="14">
        <f t="shared" si="98"/>
        <v>0</v>
      </c>
      <c r="P524" s="12">
        <f t="shared" si="107"/>
        <v>0</v>
      </c>
      <c r="Q524" s="12">
        <f t="shared" si="99"/>
        <v>1</v>
      </c>
      <c r="R524" s="12">
        <f t="shared" si="100"/>
        <v>0</v>
      </c>
      <c r="S524" s="12">
        <f t="shared" si="101"/>
        <v>0</v>
      </c>
      <c r="T524" s="12">
        <f t="shared" si="102"/>
        <v>0</v>
      </c>
      <c r="U524" s="12">
        <f t="shared" si="103"/>
        <v>0</v>
      </c>
      <c r="V524" s="64">
        <f t="shared" si="104"/>
        <v>0</v>
      </c>
      <c r="W524" s="12">
        <f t="shared" si="105"/>
        <v>0</v>
      </c>
      <c r="X524" s="12">
        <f>IF(AND(W524=1,G524=0),1,0)</f>
        <v>0</v>
      </c>
      <c r="Y524" s="12">
        <f t="shared" si="106"/>
        <v>0</v>
      </c>
    </row>
    <row r="525" spans="2:25" ht="12.5" customHeight="1">
      <c r="B525" s="6" t="s">
        <v>183</v>
      </c>
      <c r="C525" s="6" t="s">
        <v>184</v>
      </c>
      <c r="D525" s="5">
        <v>0</v>
      </c>
      <c r="E525" s="5">
        <v>0</v>
      </c>
      <c r="F525" s="2">
        <v>0</v>
      </c>
      <c r="G525" s="2">
        <v>0</v>
      </c>
      <c r="H525" s="2">
        <v>10</v>
      </c>
      <c r="I525" s="5">
        <v>10</v>
      </c>
      <c r="J525" s="11">
        <v>37</v>
      </c>
      <c r="K525" s="12">
        <f t="shared" si="96"/>
        <v>0</v>
      </c>
      <c r="L525" s="12">
        <f t="shared" si="96"/>
        <v>0</v>
      </c>
      <c r="M525" s="14">
        <f t="shared" si="97"/>
        <v>0</v>
      </c>
      <c r="N525" s="12">
        <f t="shared" si="107"/>
        <v>0</v>
      </c>
      <c r="O525" s="14">
        <f t="shared" si="98"/>
        <v>0</v>
      </c>
      <c r="P525" s="12">
        <f t="shared" si="107"/>
        <v>0</v>
      </c>
      <c r="Q525" s="12">
        <f t="shared" si="99"/>
        <v>0</v>
      </c>
      <c r="R525" s="12">
        <f t="shared" si="100"/>
        <v>1</v>
      </c>
      <c r="S525" s="12">
        <f t="shared" si="101"/>
        <v>0</v>
      </c>
      <c r="T525" s="12">
        <f t="shared" si="102"/>
        <v>0</v>
      </c>
      <c r="U525" s="12">
        <f t="shared" si="103"/>
        <v>0</v>
      </c>
      <c r="V525" s="64">
        <f t="shared" si="104"/>
        <v>0</v>
      </c>
      <c r="W525" s="12">
        <f t="shared" si="105"/>
        <v>1</v>
      </c>
      <c r="X525" s="12">
        <f>IF(AND(W525=1,G525=0),1,0)</f>
        <v>1</v>
      </c>
      <c r="Y525" s="12">
        <f t="shared" si="106"/>
        <v>0</v>
      </c>
    </row>
    <row r="526" spans="2:25" ht="12.5" customHeight="1">
      <c r="B526" s="6" t="s">
        <v>185</v>
      </c>
      <c r="C526" s="7" t="s">
        <v>186</v>
      </c>
      <c r="D526" s="5">
        <v>0</v>
      </c>
      <c r="E526" s="5">
        <v>0</v>
      </c>
      <c r="F526" s="2">
        <v>0</v>
      </c>
      <c r="G526" s="2">
        <v>0</v>
      </c>
      <c r="H526" s="2">
        <v>0</v>
      </c>
      <c r="I526" s="5">
        <v>0</v>
      </c>
      <c r="K526" s="12">
        <f t="shared" si="96"/>
        <v>0</v>
      </c>
      <c r="L526" s="12">
        <f t="shared" si="96"/>
        <v>0</v>
      </c>
      <c r="M526" s="14">
        <f t="shared" si="97"/>
        <v>0</v>
      </c>
      <c r="N526" s="12">
        <f t="shared" si="107"/>
        <v>0</v>
      </c>
      <c r="O526" s="14">
        <f t="shared" si="98"/>
        <v>0</v>
      </c>
      <c r="P526" s="12">
        <f t="shared" si="107"/>
        <v>0</v>
      </c>
      <c r="Q526" s="12">
        <f t="shared" si="99"/>
        <v>1</v>
      </c>
      <c r="R526" s="12">
        <f t="shared" si="100"/>
        <v>0</v>
      </c>
      <c r="S526" s="12">
        <f t="shared" si="101"/>
        <v>0</v>
      </c>
      <c r="T526" s="12">
        <f t="shared" si="102"/>
        <v>0</v>
      </c>
      <c r="U526" s="12">
        <f t="shared" si="103"/>
        <v>0</v>
      </c>
      <c r="V526" s="64">
        <f t="shared" si="104"/>
        <v>0</v>
      </c>
      <c r="W526" s="12">
        <f t="shared" si="105"/>
        <v>0</v>
      </c>
      <c r="X526" s="12">
        <f>IF(AND(W526=1,G526=0),1,0)</f>
        <v>0</v>
      </c>
      <c r="Y526" s="12">
        <f t="shared" si="106"/>
        <v>0</v>
      </c>
    </row>
    <row r="527" spans="2:25" ht="12.5" customHeight="1">
      <c r="B527" s="6" t="s">
        <v>187</v>
      </c>
      <c r="C527" s="6" t="s">
        <v>188</v>
      </c>
      <c r="D527" s="5">
        <v>0</v>
      </c>
      <c r="E527" s="5">
        <v>0</v>
      </c>
      <c r="F527" s="2">
        <v>0</v>
      </c>
      <c r="G527" s="2">
        <v>0</v>
      </c>
      <c r="H527" s="2">
        <v>0</v>
      </c>
      <c r="I527" s="5">
        <v>0</v>
      </c>
      <c r="J527" s="11">
        <v>37</v>
      </c>
      <c r="K527" s="12">
        <f t="shared" si="96"/>
        <v>0</v>
      </c>
      <c r="L527" s="12">
        <f t="shared" si="96"/>
        <v>0</v>
      </c>
      <c r="M527" s="14">
        <f t="shared" si="97"/>
        <v>0</v>
      </c>
      <c r="N527" s="12">
        <f t="shared" si="107"/>
        <v>0</v>
      </c>
      <c r="O527" s="14">
        <f t="shared" si="98"/>
        <v>0</v>
      </c>
      <c r="P527" s="12">
        <f t="shared" si="107"/>
        <v>0</v>
      </c>
      <c r="Q527" s="12">
        <f t="shared" si="99"/>
        <v>1</v>
      </c>
      <c r="R527" s="12">
        <f t="shared" si="100"/>
        <v>0</v>
      </c>
      <c r="S527" s="12">
        <f t="shared" si="101"/>
        <v>0</v>
      </c>
      <c r="T527" s="12">
        <f t="shared" si="102"/>
        <v>0</v>
      </c>
      <c r="U527" s="12">
        <f t="shared" si="103"/>
        <v>0</v>
      </c>
      <c r="V527" s="64">
        <f t="shared" si="104"/>
        <v>0</v>
      </c>
      <c r="W527" s="12">
        <f t="shared" si="105"/>
        <v>0</v>
      </c>
      <c r="X527" s="12">
        <f>IF(AND(W527=1,G527=0),1,0)</f>
        <v>0</v>
      </c>
      <c r="Y527" s="12">
        <f t="shared" si="106"/>
        <v>0</v>
      </c>
    </row>
    <row r="528" spans="2:25" ht="12.5" customHeight="1">
      <c r="B528" s="6" t="s">
        <v>189</v>
      </c>
      <c r="C528" s="6" t="s">
        <v>190</v>
      </c>
      <c r="D528" s="5">
        <v>0</v>
      </c>
      <c r="E528" s="5">
        <v>0</v>
      </c>
      <c r="F528" s="2">
        <v>0</v>
      </c>
      <c r="G528" s="2">
        <v>0</v>
      </c>
      <c r="H528" s="2">
        <v>0</v>
      </c>
      <c r="I528" s="5">
        <v>0</v>
      </c>
      <c r="J528" s="11">
        <v>32</v>
      </c>
      <c r="K528" s="12">
        <f t="shared" si="96"/>
        <v>0</v>
      </c>
      <c r="L528" s="12">
        <f t="shared" si="96"/>
        <v>0</v>
      </c>
      <c r="M528" s="14">
        <f t="shared" si="97"/>
        <v>0</v>
      </c>
      <c r="N528" s="12">
        <f t="shared" si="107"/>
        <v>0</v>
      </c>
      <c r="O528" s="14">
        <f t="shared" si="98"/>
        <v>0</v>
      </c>
      <c r="P528" s="12">
        <f t="shared" si="107"/>
        <v>0</v>
      </c>
      <c r="Q528" s="12">
        <f t="shared" si="99"/>
        <v>1</v>
      </c>
      <c r="R528" s="12">
        <f t="shared" si="100"/>
        <v>0</v>
      </c>
      <c r="S528" s="12">
        <f t="shared" si="101"/>
        <v>0</v>
      </c>
      <c r="T528" s="12">
        <f t="shared" si="102"/>
        <v>0</v>
      </c>
      <c r="U528" s="12">
        <f t="shared" si="103"/>
        <v>0</v>
      </c>
      <c r="V528" s="64">
        <f t="shared" si="104"/>
        <v>0</v>
      </c>
      <c r="W528" s="12">
        <f t="shared" si="105"/>
        <v>0</v>
      </c>
      <c r="X528" s="12">
        <f>IF(AND(W528=1,G528=0),1,0)</f>
        <v>0</v>
      </c>
      <c r="Y528" s="12">
        <f t="shared" si="106"/>
        <v>0</v>
      </c>
    </row>
    <row r="529" spans="2:25" ht="12.5" customHeight="1">
      <c r="B529" s="6" t="s">
        <v>191</v>
      </c>
      <c r="C529" s="6" t="s">
        <v>192</v>
      </c>
      <c r="D529" s="5">
        <v>0</v>
      </c>
      <c r="E529" s="5">
        <v>0</v>
      </c>
      <c r="F529" s="2">
        <v>0</v>
      </c>
      <c r="G529" s="2">
        <v>0</v>
      </c>
      <c r="H529" s="2">
        <v>0</v>
      </c>
      <c r="I529" s="5">
        <v>0</v>
      </c>
      <c r="J529" s="11">
        <v>30</v>
      </c>
      <c r="K529" s="12">
        <f t="shared" si="96"/>
        <v>0</v>
      </c>
      <c r="L529" s="12">
        <f t="shared" si="96"/>
        <v>0</v>
      </c>
      <c r="M529" s="14">
        <f t="shared" si="97"/>
        <v>0</v>
      </c>
      <c r="N529" s="12">
        <f t="shared" si="107"/>
        <v>0</v>
      </c>
      <c r="O529" s="14">
        <f t="shared" si="98"/>
        <v>0</v>
      </c>
      <c r="P529" s="12">
        <f t="shared" si="107"/>
        <v>0</v>
      </c>
      <c r="Q529" s="12">
        <f t="shared" si="99"/>
        <v>1</v>
      </c>
      <c r="R529" s="12">
        <f t="shared" si="100"/>
        <v>0</v>
      </c>
      <c r="S529" s="12">
        <f t="shared" si="101"/>
        <v>0</v>
      </c>
      <c r="T529" s="12">
        <f t="shared" si="102"/>
        <v>0</v>
      </c>
      <c r="U529" s="12">
        <f t="shared" si="103"/>
        <v>0</v>
      </c>
      <c r="V529" s="64">
        <f t="shared" si="104"/>
        <v>0</v>
      </c>
      <c r="W529" s="12">
        <f t="shared" si="105"/>
        <v>0</v>
      </c>
      <c r="X529" s="12">
        <f>IF(AND(W529=1,G529=0),1,0)</f>
        <v>0</v>
      </c>
      <c r="Y529" s="12">
        <f t="shared" si="106"/>
        <v>0</v>
      </c>
    </row>
    <row r="530" spans="2:25" ht="12.5" customHeight="1">
      <c r="B530" s="6" t="s">
        <v>193</v>
      </c>
      <c r="C530" s="7" t="s">
        <v>194</v>
      </c>
      <c r="D530" s="5">
        <v>0</v>
      </c>
      <c r="E530" s="5">
        <v>0</v>
      </c>
      <c r="F530" s="2">
        <v>0</v>
      </c>
      <c r="G530" s="2">
        <v>0</v>
      </c>
      <c r="H530" s="2">
        <v>0</v>
      </c>
      <c r="I530" s="5">
        <v>0</v>
      </c>
      <c r="K530" s="12">
        <f t="shared" si="96"/>
        <v>0</v>
      </c>
      <c r="L530" s="12">
        <f t="shared" si="96"/>
        <v>0</v>
      </c>
      <c r="M530" s="14">
        <f t="shared" si="97"/>
        <v>0</v>
      </c>
      <c r="N530" s="12">
        <f t="shared" si="107"/>
        <v>0</v>
      </c>
      <c r="O530" s="14">
        <f t="shared" si="98"/>
        <v>0</v>
      </c>
      <c r="P530" s="12">
        <f t="shared" si="107"/>
        <v>0</v>
      </c>
      <c r="Q530" s="12">
        <f t="shared" si="99"/>
        <v>1</v>
      </c>
      <c r="R530" s="12">
        <f t="shared" si="100"/>
        <v>0</v>
      </c>
      <c r="S530" s="12">
        <f t="shared" si="101"/>
        <v>0</v>
      </c>
      <c r="T530" s="12">
        <f t="shared" si="102"/>
        <v>0</v>
      </c>
      <c r="U530" s="12">
        <f t="shared" si="103"/>
        <v>0</v>
      </c>
      <c r="V530" s="64">
        <f t="shared" si="104"/>
        <v>0</v>
      </c>
      <c r="W530" s="12">
        <f t="shared" si="105"/>
        <v>0</v>
      </c>
      <c r="X530" s="12">
        <f>IF(AND(W530=1,G530=0),1,0)</f>
        <v>0</v>
      </c>
      <c r="Y530" s="12">
        <f t="shared" si="106"/>
        <v>0</v>
      </c>
    </row>
    <row r="531" spans="2:25" ht="12.5" customHeight="1">
      <c r="B531" s="6" t="s">
        <v>195</v>
      </c>
      <c r="C531" s="6" t="s">
        <v>196</v>
      </c>
      <c r="D531" s="5">
        <v>0</v>
      </c>
      <c r="E531" s="5">
        <v>0</v>
      </c>
      <c r="F531" s="2">
        <v>0</v>
      </c>
      <c r="G531" s="2">
        <v>0</v>
      </c>
      <c r="H531" s="2">
        <v>0</v>
      </c>
      <c r="I531" s="5">
        <v>0</v>
      </c>
      <c r="J531" s="11">
        <v>39</v>
      </c>
      <c r="K531" s="12">
        <f t="shared" si="96"/>
        <v>0</v>
      </c>
      <c r="L531" s="12">
        <f t="shared" si="96"/>
        <v>0</v>
      </c>
      <c r="M531" s="14">
        <f t="shared" si="97"/>
        <v>0</v>
      </c>
      <c r="N531" s="12">
        <f t="shared" si="107"/>
        <v>0</v>
      </c>
      <c r="O531" s="14">
        <f t="shared" si="98"/>
        <v>0</v>
      </c>
      <c r="P531" s="12">
        <f t="shared" si="107"/>
        <v>0</v>
      </c>
      <c r="Q531" s="12">
        <f t="shared" si="99"/>
        <v>1</v>
      </c>
      <c r="R531" s="12">
        <f t="shared" si="100"/>
        <v>0</v>
      </c>
      <c r="S531" s="12">
        <f t="shared" si="101"/>
        <v>0</v>
      </c>
      <c r="T531" s="12">
        <f t="shared" si="102"/>
        <v>0</v>
      </c>
      <c r="U531" s="12">
        <f t="shared" si="103"/>
        <v>0</v>
      </c>
      <c r="V531" s="64">
        <f t="shared" si="104"/>
        <v>0</v>
      </c>
      <c r="W531" s="12">
        <f t="shared" si="105"/>
        <v>0</v>
      </c>
      <c r="X531" s="12">
        <f>IF(AND(W531=1,G531=0),1,0)</f>
        <v>0</v>
      </c>
      <c r="Y531" s="12">
        <f t="shared" si="106"/>
        <v>0</v>
      </c>
    </row>
    <row r="532" spans="2:25" ht="12.5" customHeight="1">
      <c r="B532" s="6" t="s">
        <v>197</v>
      </c>
      <c r="C532" s="6" t="s">
        <v>198</v>
      </c>
      <c r="D532" s="5">
        <v>0</v>
      </c>
      <c r="E532" s="5">
        <v>0</v>
      </c>
      <c r="F532" s="2">
        <v>0</v>
      </c>
      <c r="G532" s="2">
        <v>0</v>
      </c>
      <c r="H532" s="2">
        <v>0</v>
      </c>
      <c r="I532" s="5">
        <v>0</v>
      </c>
      <c r="J532" s="11">
        <v>60</v>
      </c>
      <c r="K532" s="12">
        <f t="shared" si="96"/>
        <v>0</v>
      </c>
      <c r="L532" s="12">
        <f t="shared" si="96"/>
        <v>0</v>
      </c>
      <c r="M532" s="14">
        <f t="shared" si="97"/>
        <v>0</v>
      </c>
      <c r="N532" s="12">
        <f t="shared" si="107"/>
        <v>0</v>
      </c>
      <c r="O532" s="14">
        <f t="shared" si="98"/>
        <v>0</v>
      </c>
      <c r="P532" s="12">
        <f t="shared" si="107"/>
        <v>0</v>
      </c>
      <c r="Q532" s="12">
        <f t="shared" si="99"/>
        <v>1</v>
      </c>
      <c r="R532" s="12">
        <f t="shared" si="100"/>
        <v>0</v>
      </c>
      <c r="S532" s="12">
        <f t="shared" si="101"/>
        <v>0</v>
      </c>
      <c r="T532" s="12">
        <f t="shared" si="102"/>
        <v>0</v>
      </c>
      <c r="U532" s="12">
        <f t="shared" si="103"/>
        <v>0</v>
      </c>
      <c r="V532" s="64">
        <f t="shared" si="104"/>
        <v>0</v>
      </c>
      <c r="W532" s="12">
        <f t="shared" si="105"/>
        <v>0</v>
      </c>
      <c r="X532" s="12">
        <f>IF(AND(W532=1,G532=0),1,0)</f>
        <v>0</v>
      </c>
      <c r="Y532" s="12">
        <f t="shared" si="106"/>
        <v>0</v>
      </c>
    </row>
    <row r="533" spans="2:25" ht="12.5" customHeight="1">
      <c r="B533" s="6" t="s">
        <v>199</v>
      </c>
      <c r="C533" s="6" t="s">
        <v>200</v>
      </c>
      <c r="D533" s="5">
        <v>0</v>
      </c>
      <c r="E533" s="5">
        <v>0</v>
      </c>
      <c r="F533" s="2">
        <v>0</v>
      </c>
      <c r="G533" s="2">
        <v>0</v>
      </c>
      <c r="H533" s="2">
        <v>0</v>
      </c>
      <c r="I533" s="5">
        <v>0</v>
      </c>
      <c r="J533" s="11">
        <v>27</v>
      </c>
      <c r="K533" s="12">
        <f t="shared" si="96"/>
        <v>0</v>
      </c>
      <c r="L533" s="12">
        <f t="shared" si="96"/>
        <v>0</v>
      </c>
      <c r="M533" s="14">
        <f t="shared" si="97"/>
        <v>0</v>
      </c>
      <c r="N533" s="12">
        <f t="shared" si="107"/>
        <v>0</v>
      </c>
      <c r="O533" s="14">
        <f t="shared" si="98"/>
        <v>0</v>
      </c>
      <c r="P533" s="12">
        <f t="shared" si="107"/>
        <v>0</v>
      </c>
      <c r="Q533" s="12">
        <f t="shared" si="99"/>
        <v>1</v>
      </c>
      <c r="R533" s="12">
        <f t="shared" si="100"/>
        <v>0</v>
      </c>
      <c r="S533" s="12">
        <f t="shared" si="101"/>
        <v>0</v>
      </c>
      <c r="T533" s="12">
        <f t="shared" si="102"/>
        <v>0</v>
      </c>
      <c r="U533" s="12">
        <f t="shared" si="103"/>
        <v>0</v>
      </c>
      <c r="V533" s="64">
        <f t="shared" si="104"/>
        <v>0</v>
      </c>
      <c r="W533" s="12">
        <f t="shared" si="105"/>
        <v>0</v>
      </c>
      <c r="X533" s="12">
        <f>IF(AND(W533=1,G533=0),1,0)</f>
        <v>0</v>
      </c>
      <c r="Y533" s="12">
        <f t="shared" si="106"/>
        <v>0</v>
      </c>
    </row>
    <row r="534" spans="2:25" ht="12.5" customHeight="1">
      <c r="B534" s="6" t="s">
        <v>201</v>
      </c>
      <c r="C534" s="6" t="s">
        <v>202</v>
      </c>
      <c r="D534" s="5">
        <v>5</v>
      </c>
      <c r="E534" s="5">
        <v>5</v>
      </c>
      <c r="F534" s="2">
        <v>20</v>
      </c>
      <c r="G534" s="2">
        <v>30</v>
      </c>
      <c r="H534" s="2">
        <v>22</v>
      </c>
      <c r="I534" s="5">
        <v>22</v>
      </c>
      <c r="J534" s="11">
        <v>29</v>
      </c>
      <c r="K534" s="12">
        <f t="shared" si="96"/>
        <v>1</v>
      </c>
      <c r="L534" s="12">
        <f t="shared" si="96"/>
        <v>1</v>
      </c>
      <c r="M534" s="14">
        <f t="shared" si="97"/>
        <v>-15</v>
      </c>
      <c r="N534" s="12">
        <f t="shared" si="107"/>
        <v>0</v>
      </c>
      <c r="O534" s="14">
        <f t="shared" si="98"/>
        <v>-25</v>
      </c>
      <c r="P534" s="12">
        <f t="shared" si="107"/>
        <v>0</v>
      </c>
      <c r="Q534" s="12">
        <f t="shared" si="99"/>
        <v>0</v>
      </c>
      <c r="R534" s="12">
        <f t="shared" si="100"/>
        <v>0</v>
      </c>
      <c r="S534" s="12">
        <f t="shared" si="101"/>
        <v>1</v>
      </c>
      <c r="T534" s="12">
        <f t="shared" si="102"/>
        <v>1</v>
      </c>
      <c r="U534" s="12">
        <f t="shared" si="103"/>
        <v>0</v>
      </c>
      <c r="V534" s="64">
        <f t="shared" si="104"/>
        <v>0</v>
      </c>
      <c r="W534" s="12">
        <f t="shared" si="105"/>
        <v>1</v>
      </c>
      <c r="X534" s="12">
        <f>IF(AND(W534=1,G534=0),1,0)</f>
        <v>0</v>
      </c>
      <c r="Y534" s="12">
        <f t="shared" si="106"/>
        <v>0</v>
      </c>
    </row>
    <row r="535" spans="2:25" ht="12.5" customHeight="1">
      <c r="B535" s="6" t="s">
        <v>203</v>
      </c>
      <c r="C535" s="7" t="s">
        <v>204</v>
      </c>
      <c r="D535" s="5">
        <v>0</v>
      </c>
      <c r="E535" s="5">
        <v>0</v>
      </c>
      <c r="F535" s="2">
        <v>0</v>
      </c>
      <c r="G535" s="2">
        <v>0</v>
      </c>
      <c r="H535" s="2">
        <v>0</v>
      </c>
      <c r="I535" s="5">
        <v>0</v>
      </c>
      <c r="J535" s="11">
        <v>49</v>
      </c>
      <c r="K535" s="12">
        <f t="shared" si="96"/>
        <v>0</v>
      </c>
      <c r="L535" s="12">
        <f t="shared" si="96"/>
        <v>0</v>
      </c>
      <c r="M535" s="14">
        <f t="shared" si="97"/>
        <v>0</v>
      </c>
      <c r="N535" s="12">
        <f t="shared" si="107"/>
        <v>0</v>
      </c>
      <c r="O535" s="14">
        <f t="shared" si="98"/>
        <v>0</v>
      </c>
      <c r="P535" s="12">
        <f t="shared" si="107"/>
        <v>0</v>
      </c>
      <c r="Q535" s="12">
        <f t="shared" si="99"/>
        <v>1</v>
      </c>
      <c r="R535" s="12">
        <f t="shared" si="100"/>
        <v>0</v>
      </c>
      <c r="S535" s="12">
        <f t="shared" si="101"/>
        <v>0</v>
      </c>
      <c r="T535" s="12">
        <f t="shared" si="102"/>
        <v>0</v>
      </c>
      <c r="U535" s="12">
        <f t="shared" si="103"/>
        <v>0</v>
      </c>
      <c r="V535" s="64">
        <f t="shared" si="104"/>
        <v>0</v>
      </c>
      <c r="W535" s="12">
        <f t="shared" si="105"/>
        <v>0</v>
      </c>
      <c r="X535" s="12">
        <f>IF(AND(W535=1,G535=0),1,0)</f>
        <v>0</v>
      </c>
      <c r="Y535" s="12">
        <f t="shared" si="106"/>
        <v>0</v>
      </c>
    </row>
    <row r="536" spans="2:25" ht="12.5" customHeight="1">
      <c r="B536" s="6" t="s">
        <v>205</v>
      </c>
      <c r="C536" s="6" t="s">
        <v>206</v>
      </c>
      <c r="D536" s="5">
        <v>0</v>
      </c>
      <c r="E536" s="5">
        <v>0</v>
      </c>
      <c r="F536" s="2">
        <v>0</v>
      </c>
      <c r="G536" s="2">
        <v>0</v>
      </c>
      <c r="H536" s="2">
        <v>0</v>
      </c>
      <c r="I536" s="5">
        <v>0</v>
      </c>
      <c r="J536" s="11">
        <v>85</v>
      </c>
      <c r="K536" s="12">
        <f t="shared" si="96"/>
        <v>0</v>
      </c>
      <c r="L536" s="12">
        <f t="shared" si="96"/>
        <v>0</v>
      </c>
      <c r="M536" s="14">
        <f t="shared" si="97"/>
        <v>0</v>
      </c>
      <c r="N536" s="12">
        <f t="shared" si="107"/>
        <v>0</v>
      </c>
      <c r="O536" s="14">
        <f t="shared" si="98"/>
        <v>0</v>
      </c>
      <c r="P536" s="12">
        <f t="shared" si="107"/>
        <v>0</v>
      </c>
      <c r="Q536" s="12">
        <f t="shared" si="99"/>
        <v>1</v>
      </c>
      <c r="R536" s="12">
        <f t="shared" si="100"/>
        <v>0</v>
      </c>
      <c r="S536" s="12">
        <f t="shared" si="101"/>
        <v>0</v>
      </c>
      <c r="T536" s="12">
        <f t="shared" si="102"/>
        <v>0</v>
      </c>
      <c r="U536" s="12">
        <f t="shared" si="103"/>
        <v>0</v>
      </c>
      <c r="V536" s="64">
        <f t="shared" si="104"/>
        <v>0</v>
      </c>
      <c r="W536" s="12">
        <f t="shared" si="105"/>
        <v>0</v>
      </c>
      <c r="X536" s="12">
        <f>IF(AND(W536=1,G536=0),1,0)</f>
        <v>0</v>
      </c>
      <c r="Y536" s="12">
        <f t="shared" si="106"/>
        <v>0</v>
      </c>
    </row>
    <row r="537" spans="2:25" ht="12.5" customHeight="1">
      <c r="B537" s="6" t="s">
        <v>207</v>
      </c>
      <c r="C537" s="6" t="s">
        <v>208</v>
      </c>
      <c r="D537" s="5">
        <v>0</v>
      </c>
      <c r="E537" s="5">
        <v>0</v>
      </c>
      <c r="F537" s="2">
        <v>0</v>
      </c>
      <c r="G537" s="2">
        <v>0</v>
      </c>
      <c r="H537" s="2">
        <v>0</v>
      </c>
      <c r="I537" s="5">
        <v>0</v>
      </c>
      <c r="J537" s="11">
        <v>53</v>
      </c>
      <c r="K537" s="12">
        <f t="shared" si="96"/>
        <v>0</v>
      </c>
      <c r="L537" s="12">
        <f t="shared" si="96"/>
        <v>0</v>
      </c>
      <c r="M537" s="14">
        <f t="shared" si="97"/>
        <v>0</v>
      </c>
      <c r="N537" s="12">
        <f t="shared" si="107"/>
        <v>0</v>
      </c>
      <c r="O537" s="14">
        <f t="shared" si="98"/>
        <v>0</v>
      </c>
      <c r="P537" s="12">
        <f t="shared" si="107"/>
        <v>0</v>
      </c>
      <c r="Q537" s="12">
        <f t="shared" si="99"/>
        <v>1</v>
      </c>
      <c r="R537" s="12">
        <f t="shared" si="100"/>
        <v>0</v>
      </c>
      <c r="S537" s="12">
        <f t="shared" si="101"/>
        <v>0</v>
      </c>
      <c r="T537" s="12">
        <f t="shared" si="102"/>
        <v>0</v>
      </c>
      <c r="U537" s="12">
        <f t="shared" si="103"/>
        <v>0</v>
      </c>
      <c r="V537" s="64">
        <f t="shared" si="104"/>
        <v>0</v>
      </c>
      <c r="W537" s="12">
        <f t="shared" si="105"/>
        <v>0</v>
      </c>
      <c r="X537" s="12">
        <f>IF(AND(W537=1,G537=0),1,0)</f>
        <v>0</v>
      </c>
      <c r="Y537" s="12">
        <f t="shared" si="106"/>
        <v>0</v>
      </c>
    </row>
    <row r="538" spans="2:25" ht="12.5" customHeight="1">
      <c r="B538" s="6" t="s">
        <v>209</v>
      </c>
      <c r="C538" s="7" t="s">
        <v>210</v>
      </c>
      <c r="D538" s="5">
        <v>0</v>
      </c>
      <c r="E538" s="5">
        <v>0</v>
      </c>
      <c r="F538" s="2">
        <v>0</v>
      </c>
      <c r="G538" s="2">
        <v>0</v>
      </c>
      <c r="H538" s="2">
        <v>0</v>
      </c>
      <c r="I538" s="5">
        <v>0</v>
      </c>
      <c r="J538" s="11">
        <v>58</v>
      </c>
      <c r="K538" s="12">
        <f t="shared" si="96"/>
        <v>0</v>
      </c>
      <c r="L538" s="12">
        <f t="shared" si="96"/>
        <v>0</v>
      </c>
      <c r="M538" s="14">
        <f t="shared" si="97"/>
        <v>0</v>
      </c>
      <c r="N538" s="12">
        <f t="shared" si="107"/>
        <v>0</v>
      </c>
      <c r="O538" s="14">
        <f t="shared" si="98"/>
        <v>0</v>
      </c>
      <c r="P538" s="12">
        <f t="shared" si="107"/>
        <v>0</v>
      </c>
      <c r="Q538" s="12">
        <f t="shared" si="99"/>
        <v>1</v>
      </c>
      <c r="R538" s="12">
        <f t="shared" si="100"/>
        <v>0</v>
      </c>
      <c r="S538" s="12">
        <f t="shared" si="101"/>
        <v>0</v>
      </c>
      <c r="T538" s="12">
        <f t="shared" si="102"/>
        <v>0</v>
      </c>
      <c r="U538" s="12">
        <f t="shared" si="103"/>
        <v>0</v>
      </c>
      <c r="V538" s="64">
        <f t="shared" si="104"/>
        <v>0</v>
      </c>
      <c r="W538" s="12">
        <f t="shared" si="105"/>
        <v>0</v>
      </c>
      <c r="X538" s="12">
        <f>IF(AND(W538=1,G538=0),1,0)</f>
        <v>0</v>
      </c>
      <c r="Y538" s="12">
        <f t="shared" si="106"/>
        <v>0</v>
      </c>
    </row>
    <row r="539" spans="2:25" ht="12.5" customHeight="1">
      <c r="B539" s="6" t="s">
        <v>211</v>
      </c>
      <c r="C539" s="7" t="s">
        <v>212</v>
      </c>
      <c r="D539" s="5">
        <v>0</v>
      </c>
      <c r="E539" s="5">
        <v>0</v>
      </c>
      <c r="F539" s="2">
        <v>0</v>
      </c>
      <c r="G539" s="2">
        <v>0</v>
      </c>
      <c r="H539" s="2">
        <v>0</v>
      </c>
      <c r="I539" s="5">
        <v>0</v>
      </c>
      <c r="J539" s="11">
        <v>36</v>
      </c>
      <c r="K539" s="12">
        <f t="shared" si="96"/>
        <v>0</v>
      </c>
      <c r="L539" s="12">
        <f t="shared" si="96"/>
        <v>0</v>
      </c>
      <c r="M539" s="14">
        <f t="shared" si="97"/>
        <v>0</v>
      </c>
      <c r="N539" s="12">
        <f t="shared" si="107"/>
        <v>0</v>
      </c>
      <c r="O539" s="14">
        <f t="shared" si="98"/>
        <v>0</v>
      </c>
      <c r="P539" s="12">
        <f t="shared" si="107"/>
        <v>0</v>
      </c>
      <c r="Q539" s="12">
        <f t="shared" si="99"/>
        <v>1</v>
      </c>
      <c r="R539" s="12">
        <f t="shared" si="100"/>
        <v>0</v>
      </c>
      <c r="S539" s="12">
        <f t="shared" si="101"/>
        <v>0</v>
      </c>
      <c r="T539" s="12">
        <f t="shared" si="102"/>
        <v>0</v>
      </c>
      <c r="U539" s="12">
        <f t="shared" si="103"/>
        <v>0</v>
      </c>
      <c r="V539" s="64">
        <f t="shared" si="104"/>
        <v>0</v>
      </c>
      <c r="W539" s="12">
        <f t="shared" si="105"/>
        <v>0</v>
      </c>
      <c r="X539" s="12">
        <f>IF(AND(W539=1,G539=0),1,0)</f>
        <v>0</v>
      </c>
      <c r="Y539" s="12">
        <f t="shared" si="106"/>
        <v>0</v>
      </c>
    </row>
    <row r="540" spans="2:25" ht="12.5" customHeight="1">
      <c r="B540" s="6" t="s">
        <v>213</v>
      </c>
      <c r="C540" s="7" t="s">
        <v>214</v>
      </c>
      <c r="D540" s="5">
        <v>3850</v>
      </c>
      <c r="E540" s="5">
        <v>3880</v>
      </c>
      <c r="F540" s="2">
        <v>3720</v>
      </c>
      <c r="G540" s="2">
        <v>3840</v>
      </c>
      <c r="H540" s="2">
        <v>3830</v>
      </c>
      <c r="I540" s="5">
        <v>3850</v>
      </c>
      <c r="J540" s="11">
        <v>65</v>
      </c>
      <c r="K540" s="12">
        <f t="shared" si="96"/>
        <v>1</v>
      </c>
      <c r="L540" s="12">
        <f t="shared" si="96"/>
        <v>1</v>
      </c>
      <c r="M540" s="14">
        <f t="shared" si="97"/>
        <v>130</v>
      </c>
      <c r="N540" s="12">
        <f t="shared" si="107"/>
        <v>0</v>
      </c>
      <c r="O540" s="14">
        <f t="shared" si="98"/>
        <v>40</v>
      </c>
      <c r="P540" s="12">
        <f t="shared" si="107"/>
        <v>0</v>
      </c>
      <c r="Q540" s="12">
        <f t="shared" si="99"/>
        <v>0</v>
      </c>
      <c r="R540" s="12">
        <f t="shared" si="100"/>
        <v>0</v>
      </c>
      <c r="S540" s="12">
        <f t="shared" si="101"/>
        <v>1</v>
      </c>
      <c r="T540" s="12">
        <f t="shared" si="102"/>
        <v>1</v>
      </c>
      <c r="U540" s="12">
        <f t="shared" si="103"/>
        <v>0</v>
      </c>
      <c r="V540" s="64">
        <f t="shared" si="104"/>
        <v>0</v>
      </c>
      <c r="W540" s="12">
        <f t="shared" si="105"/>
        <v>1</v>
      </c>
      <c r="X540" s="12">
        <f>IF(AND(W540=1,G540=0),1,0)</f>
        <v>0</v>
      </c>
      <c r="Y540" s="12">
        <f t="shared" si="106"/>
        <v>0</v>
      </c>
    </row>
    <row r="541" spans="2:25" ht="12.5" customHeight="1">
      <c r="B541" s="6" t="s">
        <v>215</v>
      </c>
      <c r="C541" s="7" t="s">
        <v>216</v>
      </c>
      <c r="D541" s="5">
        <v>20</v>
      </c>
      <c r="E541" s="5">
        <v>20</v>
      </c>
      <c r="F541" s="2">
        <v>60</v>
      </c>
      <c r="G541" s="2">
        <v>60</v>
      </c>
      <c r="H541" s="2">
        <v>20</v>
      </c>
      <c r="I541" s="5">
        <v>20</v>
      </c>
      <c r="K541" s="12">
        <f t="shared" si="96"/>
        <v>1</v>
      </c>
      <c r="L541" s="12">
        <f t="shared" si="96"/>
        <v>1</v>
      </c>
      <c r="M541" s="14">
        <f t="shared" si="97"/>
        <v>-40</v>
      </c>
      <c r="N541" s="12">
        <f t="shared" si="107"/>
        <v>0</v>
      </c>
      <c r="O541" s="14">
        <f t="shared" si="98"/>
        <v>-40</v>
      </c>
      <c r="P541" s="12">
        <f t="shared" si="107"/>
        <v>0</v>
      </c>
      <c r="Q541" s="12">
        <f t="shared" si="99"/>
        <v>0</v>
      </c>
      <c r="R541" s="12">
        <f t="shared" si="100"/>
        <v>0</v>
      </c>
      <c r="S541" s="12">
        <f t="shared" si="101"/>
        <v>1</v>
      </c>
      <c r="T541" s="12">
        <f t="shared" si="102"/>
        <v>1</v>
      </c>
      <c r="U541" s="12">
        <f t="shared" si="103"/>
        <v>0</v>
      </c>
      <c r="V541" s="64">
        <f t="shared" si="104"/>
        <v>0</v>
      </c>
      <c r="W541" s="12">
        <f t="shared" si="105"/>
        <v>1</v>
      </c>
      <c r="X541" s="12">
        <f>IF(AND(W541=1,G541=0),1,0)</f>
        <v>0</v>
      </c>
      <c r="Y541" s="12">
        <f t="shared" si="106"/>
        <v>0</v>
      </c>
    </row>
    <row r="542" spans="2:25" ht="12.5" customHeight="1">
      <c r="B542" s="6" t="s">
        <v>217</v>
      </c>
      <c r="C542" s="6" t="s">
        <v>218</v>
      </c>
      <c r="D542" s="5">
        <v>900</v>
      </c>
      <c r="E542" s="5">
        <v>920</v>
      </c>
      <c r="F542" s="2">
        <v>900</v>
      </c>
      <c r="G542" s="2">
        <v>900</v>
      </c>
      <c r="H542" s="2">
        <v>840</v>
      </c>
      <c r="I542" s="5">
        <v>840</v>
      </c>
      <c r="J542" s="11">
        <v>54</v>
      </c>
      <c r="K542" s="12">
        <f t="shared" si="96"/>
        <v>1</v>
      </c>
      <c r="L542" s="12">
        <f t="shared" si="96"/>
        <v>1</v>
      </c>
      <c r="M542" s="14">
        <f t="shared" si="97"/>
        <v>0</v>
      </c>
      <c r="N542" s="12">
        <f t="shared" si="107"/>
        <v>0</v>
      </c>
      <c r="O542" s="14">
        <f t="shared" si="98"/>
        <v>20</v>
      </c>
      <c r="P542" s="12">
        <f t="shared" si="107"/>
        <v>0</v>
      </c>
      <c r="Q542" s="12">
        <f t="shared" si="99"/>
        <v>0</v>
      </c>
      <c r="R542" s="12">
        <f t="shared" si="100"/>
        <v>0</v>
      </c>
      <c r="S542" s="12">
        <f t="shared" si="101"/>
        <v>1</v>
      </c>
      <c r="T542" s="12">
        <f t="shared" si="102"/>
        <v>1</v>
      </c>
      <c r="U542" s="12">
        <f t="shared" si="103"/>
        <v>0</v>
      </c>
      <c r="V542" s="64">
        <f t="shared" si="104"/>
        <v>0</v>
      </c>
      <c r="W542" s="12">
        <f t="shared" si="105"/>
        <v>1</v>
      </c>
      <c r="X542" s="12">
        <f>IF(AND(W542=1,G542=0),1,0)</f>
        <v>0</v>
      </c>
      <c r="Y542" s="12">
        <f t="shared" si="106"/>
        <v>0</v>
      </c>
    </row>
    <row r="543" spans="2:25" ht="12.5" customHeight="1">
      <c r="B543" s="6" t="s">
        <v>219</v>
      </c>
      <c r="C543" s="6" t="s">
        <v>220</v>
      </c>
      <c r="D543" s="5">
        <v>0</v>
      </c>
      <c r="E543" s="5">
        <v>0</v>
      </c>
      <c r="F543" s="2">
        <v>0</v>
      </c>
      <c r="G543" s="2">
        <v>0</v>
      </c>
      <c r="H543" s="2">
        <v>0</v>
      </c>
      <c r="I543" s="5">
        <v>0</v>
      </c>
      <c r="J543" s="11">
        <v>33</v>
      </c>
      <c r="K543" s="12">
        <f t="shared" si="96"/>
        <v>0</v>
      </c>
      <c r="L543" s="12">
        <f t="shared" si="96"/>
        <v>0</v>
      </c>
      <c r="M543" s="14">
        <f t="shared" si="97"/>
        <v>0</v>
      </c>
      <c r="N543" s="12">
        <f t="shared" si="107"/>
        <v>0</v>
      </c>
      <c r="O543" s="14">
        <f t="shared" si="98"/>
        <v>0</v>
      </c>
      <c r="P543" s="12">
        <f t="shared" si="107"/>
        <v>0</v>
      </c>
      <c r="Q543" s="12">
        <f t="shared" si="99"/>
        <v>1</v>
      </c>
      <c r="R543" s="12">
        <f t="shared" si="100"/>
        <v>0</v>
      </c>
      <c r="S543" s="12">
        <f t="shared" si="101"/>
        <v>0</v>
      </c>
      <c r="T543" s="12">
        <f t="shared" si="102"/>
        <v>0</v>
      </c>
      <c r="U543" s="12">
        <f t="shared" si="103"/>
        <v>0</v>
      </c>
      <c r="V543" s="64">
        <f t="shared" si="104"/>
        <v>0</v>
      </c>
      <c r="W543" s="12">
        <f t="shared" si="105"/>
        <v>0</v>
      </c>
      <c r="X543" s="12">
        <f>IF(AND(W543=1,G543=0),1,0)</f>
        <v>0</v>
      </c>
      <c r="Y543" s="12">
        <f t="shared" si="106"/>
        <v>0</v>
      </c>
    </row>
    <row r="544" spans="2:25" ht="12.5" customHeight="1">
      <c r="B544" s="6" t="s">
        <v>221</v>
      </c>
      <c r="C544" s="6" t="s">
        <v>222</v>
      </c>
      <c r="D544" s="5">
        <v>0</v>
      </c>
      <c r="E544" s="5">
        <v>0</v>
      </c>
      <c r="F544" s="2">
        <v>0</v>
      </c>
      <c r="G544" s="2">
        <v>0</v>
      </c>
      <c r="H544" s="2">
        <v>0</v>
      </c>
      <c r="I544" s="5">
        <v>0</v>
      </c>
      <c r="J544" s="11">
        <v>39</v>
      </c>
      <c r="K544" s="12">
        <f t="shared" si="96"/>
        <v>0</v>
      </c>
      <c r="L544" s="12">
        <f t="shared" si="96"/>
        <v>0</v>
      </c>
      <c r="M544" s="14">
        <f t="shared" si="97"/>
        <v>0</v>
      </c>
      <c r="N544" s="12">
        <f t="shared" si="107"/>
        <v>0</v>
      </c>
      <c r="O544" s="14">
        <f t="shared" si="98"/>
        <v>0</v>
      </c>
      <c r="P544" s="12">
        <f t="shared" si="107"/>
        <v>0</v>
      </c>
      <c r="Q544" s="12">
        <f t="shared" si="99"/>
        <v>1</v>
      </c>
      <c r="R544" s="12">
        <f t="shared" si="100"/>
        <v>0</v>
      </c>
      <c r="S544" s="12">
        <f t="shared" si="101"/>
        <v>0</v>
      </c>
      <c r="T544" s="12">
        <f t="shared" si="102"/>
        <v>0</v>
      </c>
      <c r="U544" s="12">
        <f t="shared" si="103"/>
        <v>0</v>
      </c>
      <c r="V544" s="64">
        <f t="shared" si="104"/>
        <v>0</v>
      </c>
      <c r="W544" s="12">
        <f t="shared" si="105"/>
        <v>0</v>
      </c>
      <c r="X544" s="12">
        <f>IF(AND(W544=1,G544=0),1,0)</f>
        <v>0</v>
      </c>
      <c r="Y544" s="12">
        <f t="shared" si="106"/>
        <v>0</v>
      </c>
    </row>
    <row r="545" spans="2:25" ht="12.5" customHeight="1">
      <c r="B545" s="6" t="s">
        <v>223</v>
      </c>
      <c r="C545" s="7" t="s">
        <v>224</v>
      </c>
      <c r="D545" s="5">
        <v>0</v>
      </c>
      <c r="E545" s="5">
        <v>0</v>
      </c>
      <c r="F545" s="2">
        <v>0</v>
      </c>
      <c r="G545" s="2">
        <v>0</v>
      </c>
      <c r="H545" s="2">
        <v>0</v>
      </c>
      <c r="I545" s="5">
        <v>0</v>
      </c>
      <c r="J545" s="11">
        <v>69</v>
      </c>
      <c r="K545" s="12">
        <f t="shared" si="96"/>
        <v>0</v>
      </c>
      <c r="L545" s="12">
        <f t="shared" si="96"/>
        <v>0</v>
      </c>
      <c r="M545" s="14">
        <f t="shared" si="97"/>
        <v>0</v>
      </c>
      <c r="N545" s="12">
        <f t="shared" si="107"/>
        <v>0</v>
      </c>
      <c r="O545" s="14">
        <f t="shared" si="98"/>
        <v>0</v>
      </c>
      <c r="P545" s="12">
        <f t="shared" si="107"/>
        <v>0</v>
      </c>
      <c r="Q545" s="12">
        <f t="shared" si="99"/>
        <v>1</v>
      </c>
      <c r="R545" s="12">
        <f t="shared" si="100"/>
        <v>0</v>
      </c>
      <c r="S545" s="12">
        <f t="shared" si="101"/>
        <v>0</v>
      </c>
      <c r="T545" s="12">
        <f t="shared" si="102"/>
        <v>0</v>
      </c>
      <c r="U545" s="12">
        <f t="shared" si="103"/>
        <v>0</v>
      </c>
      <c r="V545" s="64">
        <f t="shared" si="104"/>
        <v>0</v>
      </c>
      <c r="W545" s="12">
        <f t="shared" si="105"/>
        <v>0</v>
      </c>
      <c r="X545" s="12">
        <f>IF(AND(W545=1,G545=0),1,0)</f>
        <v>0</v>
      </c>
      <c r="Y545" s="12">
        <f t="shared" si="106"/>
        <v>0</v>
      </c>
    </row>
    <row r="546" spans="2:25" ht="12.5" customHeight="1">
      <c r="B546" s="6" t="s">
        <v>225</v>
      </c>
      <c r="C546" s="7" t="s">
        <v>226</v>
      </c>
      <c r="D546" s="5">
        <v>0</v>
      </c>
      <c r="E546" s="5">
        <v>0</v>
      </c>
      <c r="F546" s="2">
        <v>0</v>
      </c>
      <c r="G546" s="2">
        <v>0</v>
      </c>
      <c r="H546" s="2">
        <v>0</v>
      </c>
      <c r="I546" s="5">
        <v>0</v>
      </c>
      <c r="K546" s="12">
        <f t="shared" si="96"/>
        <v>0</v>
      </c>
      <c r="L546" s="12">
        <f t="shared" si="96"/>
        <v>0</v>
      </c>
      <c r="M546" s="14">
        <f t="shared" si="97"/>
        <v>0</v>
      </c>
      <c r="N546" s="12">
        <f t="shared" si="107"/>
        <v>0</v>
      </c>
      <c r="O546" s="14">
        <f t="shared" si="98"/>
        <v>0</v>
      </c>
      <c r="P546" s="12">
        <f t="shared" si="107"/>
        <v>0</v>
      </c>
      <c r="Q546" s="12">
        <f t="shared" si="99"/>
        <v>1</v>
      </c>
      <c r="R546" s="12">
        <f t="shared" si="100"/>
        <v>0</v>
      </c>
      <c r="S546" s="12">
        <f t="shared" si="101"/>
        <v>0</v>
      </c>
      <c r="T546" s="12">
        <f t="shared" si="102"/>
        <v>0</v>
      </c>
      <c r="U546" s="12">
        <f t="shared" si="103"/>
        <v>0</v>
      </c>
      <c r="V546" s="64">
        <f t="shared" si="104"/>
        <v>0</v>
      </c>
      <c r="W546" s="12">
        <f t="shared" si="105"/>
        <v>0</v>
      </c>
      <c r="X546" s="12">
        <f>IF(AND(W546=1,G546=0),1,0)</f>
        <v>0</v>
      </c>
      <c r="Y546" s="12">
        <f t="shared" si="106"/>
        <v>0</v>
      </c>
    </row>
    <row r="547" spans="2:25" ht="12.5" customHeight="1">
      <c r="B547" s="6" t="s">
        <v>227</v>
      </c>
      <c r="C547" s="7" t="s">
        <v>228</v>
      </c>
      <c r="D547" s="5">
        <v>3975</v>
      </c>
      <c r="E547" s="5">
        <v>4130</v>
      </c>
      <c r="F547" s="2">
        <v>3910</v>
      </c>
      <c r="G547" s="2">
        <v>3980</v>
      </c>
      <c r="H547" s="2">
        <v>5330</v>
      </c>
      <c r="I547" s="5">
        <v>5395</v>
      </c>
      <c r="J547" s="11">
        <v>76</v>
      </c>
      <c r="K547" s="12">
        <f t="shared" si="96"/>
        <v>1</v>
      </c>
      <c r="L547" s="12">
        <f t="shared" si="96"/>
        <v>1</v>
      </c>
      <c r="M547" s="14">
        <f t="shared" si="97"/>
        <v>65</v>
      </c>
      <c r="N547" s="12">
        <f t="shared" si="107"/>
        <v>0</v>
      </c>
      <c r="O547" s="14">
        <f t="shared" si="98"/>
        <v>150</v>
      </c>
      <c r="P547" s="12">
        <f t="shared" si="107"/>
        <v>0</v>
      </c>
      <c r="Q547" s="12">
        <f t="shared" si="99"/>
        <v>0</v>
      </c>
      <c r="R547" s="12">
        <f t="shared" si="100"/>
        <v>0</v>
      </c>
      <c r="S547" s="12">
        <f t="shared" si="101"/>
        <v>1</v>
      </c>
      <c r="T547" s="12">
        <f t="shared" si="102"/>
        <v>1</v>
      </c>
      <c r="U547" s="12">
        <f t="shared" si="103"/>
        <v>0</v>
      </c>
      <c r="V547" s="64">
        <f t="shared" si="104"/>
        <v>0</v>
      </c>
      <c r="W547" s="12">
        <f t="shared" si="105"/>
        <v>1</v>
      </c>
      <c r="X547" s="12">
        <f>IF(AND(W547=1,G547=0),1,0)</f>
        <v>0</v>
      </c>
      <c r="Y547" s="12">
        <f t="shared" si="106"/>
        <v>0</v>
      </c>
    </row>
    <row r="548" spans="2:25" ht="12.5" customHeight="1">
      <c r="B548" s="6" t="s">
        <v>229</v>
      </c>
      <c r="C548" s="6" t="s">
        <v>230</v>
      </c>
      <c r="D548" s="5">
        <v>0</v>
      </c>
      <c r="E548" s="5">
        <v>0</v>
      </c>
      <c r="F548" s="2">
        <v>0</v>
      </c>
      <c r="G548" s="2">
        <v>0</v>
      </c>
      <c r="H548" s="2">
        <v>0</v>
      </c>
      <c r="I548" s="5">
        <v>0</v>
      </c>
      <c r="J548" s="11">
        <v>28</v>
      </c>
      <c r="K548" s="12">
        <f t="shared" si="96"/>
        <v>0</v>
      </c>
      <c r="L548" s="12">
        <f t="shared" si="96"/>
        <v>0</v>
      </c>
      <c r="M548" s="14">
        <f t="shared" si="97"/>
        <v>0</v>
      </c>
      <c r="N548" s="12">
        <f t="shared" si="107"/>
        <v>0</v>
      </c>
      <c r="O548" s="14">
        <f t="shared" si="98"/>
        <v>0</v>
      </c>
      <c r="P548" s="12">
        <f t="shared" si="107"/>
        <v>0</v>
      </c>
      <c r="Q548" s="12">
        <f t="shared" si="99"/>
        <v>1</v>
      </c>
      <c r="R548" s="12">
        <f t="shared" si="100"/>
        <v>0</v>
      </c>
      <c r="S548" s="12">
        <f t="shared" si="101"/>
        <v>0</v>
      </c>
      <c r="T548" s="12">
        <f t="shared" si="102"/>
        <v>0</v>
      </c>
      <c r="U548" s="12">
        <f t="shared" si="103"/>
        <v>0</v>
      </c>
      <c r="V548" s="64">
        <f t="shared" si="104"/>
        <v>0</v>
      </c>
      <c r="W548" s="12">
        <f t="shared" si="105"/>
        <v>0</v>
      </c>
      <c r="X548" s="12">
        <f>IF(AND(W548=1,G548=0),1,0)</f>
        <v>0</v>
      </c>
      <c r="Y548" s="12">
        <f t="shared" si="106"/>
        <v>0</v>
      </c>
    </row>
    <row r="549" spans="2:25" ht="12.5" customHeight="1">
      <c r="B549" s="6" t="s">
        <v>231</v>
      </c>
      <c r="C549" s="6" t="s">
        <v>232</v>
      </c>
      <c r="D549" s="5">
        <v>0</v>
      </c>
      <c r="E549" s="5">
        <v>0</v>
      </c>
      <c r="F549" s="2">
        <v>0</v>
      </c>
      <c r="G549" s="2">
        <v>0</v>
      </c>
      <c r="H549" s="2">
        <v>0</v>
      </c>
      <c r="I549" s="5">
        <v>0</v>
      </c>
      <c r="J549" s="11">
        <v>50</v>
      </c>
      <c r="K549" s="12">
        <f t="shared" si="96"/>
        <v>0</v>
      </c>
      <c r="L549" s="12">
        <f t="shared" si="96"/>
        <v>0</v>
      </c>
      <c r="M549" s="14">
        <f t="shared" si="97"/>
        <v>0</v>
      </c>
      <c r="N549" s="12">
        <f t="shared" si="107"/>
        <v>0</v>
      </c>
      <c r="O549" s="14">
        <f t="shared" si="98"/>
        <v>0</v>
      </c>
      <c r="P549" s="12">
        <f t="shared" si="107"/>
        <v>0</v>
      </c>
      <c r="Q549" s="12">
        <f t="shared" si="99"/>
        <v>1</v>
      </c>
      <c r="R549" s="12">
        <f t="shared" si="100"/>
        <v>0</v>
      </c>
      <c r="S549" s="12">
        <f t="shared" si="101"/>
        <v>0</v>
      </c>
      <c r="T549" s="12">
        <f t="shared" si="102"/>
        <v>0</v>
      </c>
      <c r="U549" s="12">
        <f t="shared" si="103"/>
        <v>0</v>
      </c>
      <c r="V549" s="64">
        <f t="shared" si="104"/>
        <v>0</v>
      </c>
      <c r="W549" s="12">
        <f t="shared" si="105"/>
        <v>0</v>
      </c>
      <c r="X549" s="12">
        <f>IF(AND(W549=1,G549=0),1,0)</f>
        <v>0</v>
      </c>
      <c r="Y549" s="12">
        <f t="shared" si="106"/>
        <v>0</v>
      </c>
    </row>
    <row r="550" spans="2:25" ht="12.5" customHeight="1">
      <c r="B550" s="6" t="s">
        <v>233</v>
      </c>
      <c r="C550" s="6" t="s">
        <v>234</v>
      </c>
      <c r="D550" s="5">
        <v>0</v>
      </c>
      <c r="E550" s="5">
        <v>0</v>
      </c>
      <c r="F550" s="2">
        <v>0</v>
      </c>
      <c r="G550" s="2">
        <v>0</v>
      </c>
      <c r="H550" s="2">
        <v>0</v>
      </c>
      <c r="I550" s="5">
        <v>0</v>
      </c>
      <c r="J550" s="11">
        <v>24</v>
      </c>
      <c r="K550" s="12">
        <f t="shared" si="96"/>
        <v>0</v>
      </c>
      <c r="L550" s="12">
        <f t="shared" si="96"/>
        <v>0</v>
      </c>
      <c r="M550" s="14">
        <f t="shared" si="97"/>
        <v>0</v>
      </c>
      <c r="N550" s="12">
        <f t="shared" si="107"/>
        <v>0</v>
      </c>
      <c r="O550" s="14">
        <f t="shared" si="98"/>
        <v>0</v>
      </c>
      <c r="P550" s="12">
        <f t="shared" si="107"/>
        <v>0</v>
      </c>
      <c r="Q550" s="12">
        <f t="shared" si="99"/>
        <v>1</v>
      </c>
      <c r="R550" s="12">
        <f t="shared" si="100"/>
        <v>0</v>
      </c>
      <c r="S550" s="12">
        <f t="shared" si="101"/>
        <v>0</v>
      </c>
      <c r="T550" s="12">
        <f t="shared" si="102"/>
        <v>0</v>
      </c>
      <c r="U550" s="12">
        <f t="shared" si="103"/>
        <v>0</v>
      </c>
      <c r="V550" s="64">
        <f t="shared" si="104"/>
        <v>0</v>
      </c>
      <c r="W550" s="12">
        <f t="shared" si="105"/>
        <v>0</v>
      </c>
      <c r="X550" s="12">
        <f>IF(AND(W550=1,G550=0),1,0)</f>
        <v>0</v>
      </c>
      <c r="Y550" s="12">
        <f t="shared" si="106"/>
        <v>0</v>
      </c>
    </row>
    <row r="551" spans="2:25" ht="12.5" customHeight="1">
      <c r="B551" s="6" t="s">
        <v>235</v>
      </c>
      <c r="C551" s="6" t="s">
        <v>236</v>
      </c>
      <c r="D551" s="5">
        <v>0</v>
      </c>
      <c r="E551" s="5">
        <v>0</v>
      </c>
      <c r="F551" s="2">
        <v>0</v>
      </c>
      <c r="G551" s="2">
        <v>0</v>
      </c>
      <c r="H551" s="2">
        <v>0</v>
      </c>
      <c r="I551" s="5">
        <v>0</v>
      </c>
      <c r="J551" s="11">
        <v>25</v>
      </c>
      <c r="K551" s="12">
        <f t="shared" si="96"/>
        <v>0</v>
      </c>
      <c r="L551" s="12">
        <f t="shared" si="96"/>
        <v>0</v>
      </c>
      <c r="M551" s="14">
        <f t="shared" si="97"/>
        <v>0</v>
      </c>
      <c r="N551" s="12">
        <f t="shared" si="107"/>
        <v>0</v>
      </c>
      <c r="O551" s="14">
        <f t="shared" si="98"/>
        <v>0</v>
      </c>
      <c r="P551" s="12">
        <f t="shared" si="107"/>
        <v>0</v>
      </c>
      <c r="Q551" s="12">
        <f t="shared" si="99"/>
        <v>1</v>
      </c>
      <c r="R551" s="12">
        <f t="shared" si="100"/>
        <v>0</v>
      </c>
      <c r="S551" s="12">
        <f t="shared" si="101"/>
        <v>0</v>
      </c>
      <c r="T551" s="12">
        <f t="shared" si="102"/>
        <v>0</v>
      </c>
      <c r="U551" s="12">
        <f t="shared" si="103"/>
        <v>0</v>
      </c>
      <c r="V551" s="64">
        <f t="shared" si="104"/>
        <v>0</v>
      </c>
      <c r="W551" s="12">
        <f t="shared" si="105"/>
        <v>0</v>
      </c>
      <c r="X551" s="12">
        <f>IF(AND(W551=1,G551=0),1,0)</f>
        <v>0</v>
      </c>
      <c r="Y551" s="12">
        <f t="shared" si="106"/>
        <v>0</v>
      </c>
    </row>
    <row r="552" spans="2:25" ht="12.5" customHeight="1">
      <c r="B552" s="6" t="s">
        <v>237</v>
      </c>
      <c r="C552" s="6" t="s">
        <v>238</v>
      </c>
      <c r="D552" s="5">
        <v>0</v>
      </c>
      <c r="E552" s="5">
        <v>0</v>
      </c>
      <c r="F552" s="2">
        <v>0</v>
      </c>
      <c r="G552" s="2">
        <v>0</v>
      </c>
      <c r="H552" s="2">
        <v>0</v>
      </c>
      <c r="I552" s="5">
        <v>0</v>
      </c>
      <c r="K552" s="12">
        <f t="shared" si="96"/>
        <v>0</v>
      </c>
      <c r="L552" s="12">
        <f t="shared" si="96"/>
        <v>0</v>
      </c>
      <c r="M552" s="14">
        <f t="shared" si="97"/>
        <v>0</v>
      </c>
      <c r="N552" s="12">
        <f t="shared" si="107"/>
        <v>0</v>
      </c>
      <c r="O552" s="14">
        <f t="shared" si="98"/>
        <v>0</v>
      </c>
      <c r="P552" s="12">
        <f t="shared" si="107"/>
        <v>0</v>
      </c>
      <c r="Q552" s="12">
        <f t="shared" si="99"/>
        <v>1</v>
      </c>
      <c r="R552" s="12">
        <f t="shared" si="100"/>
        <v>0</v>
      </c>
      <c r="S552" s="12">
        <f t="shared" si="101"/>
        <v>0</v>
      </c>
      <c r="T552" s="12">
        <f t="shared" si="102"/>
        <v>0</v>
      </c>
      <c r="U552" s="12">
        <f t="shared" si="103"/>
        <v>0</v>
      </c>
      <c r="V552" s="64">
        <f t="shared" si="104"/>
        <v>0</v>
      </c>
      <c r="W552" s="12">
        <f t="shared" si="105"/>
        <v>0</v>
      </c>
      <c r="X552" s="12">
        <f>IF(AND(W552=1,G552=0),1,0)</f>
        <v>0</v>
      </c>
      <c r="Y552" s="12">
        <f t="shared" si="106"/>
        <v>0</v>
      </c>
    </row>
    <row r="553" spans="2:25" ht="12.5" customHeight="1">
      <c r="B553" s="6" t="s">
        <v>239</v>
      </c>
      <c r="C553" s="6" t="s">
        <v>240</v>
      </c>
      <c r="D553" s="5">
        <v>0</v>
      </c>
      <c r="E553" s="5">
        <v>0</v>
      </c>
      <c r="F553" s="2">
        <v>0</v>
      </c>
      <c r="G553" s="2">
        <v>0</v>
      </c>
      <c r="H553" s="2">
        <v>0</v>
      </c>
      <c r="I553" s="5">
        <v>0</v>
      </c>
      <c r="J553" s="11">
        <v>26</v>
      </c>
      <c r="K553" s="12">
        <f t="shared" si="96"/>
        <v>0</v>
      </c>
      <c r="L553" s="12">
        <f t="shared" si="96"/>
        <v>0</v>
      </c>
      <c r="M553" s="14">
        <f t="shared" si="97"/>
        <v>0</v>
      </c>
      <c r="N553" s="12">
        <f t="shared" si="107"/>
        <v>0</v>
      </c>
      <c r="O553" s="14">
        <f t="shared" si="98"/>
        <v>0</v>
      </c>
      <c r="P553" s="12">
        <f t="shared" si="107"/>
        <v>0</v>
      </c>
      <c r="Q553" s="12">
        <f t="shared" si="99"/>
        <v>1</v>
      </c>
      <c r="R553" s="12">
        <f t="shared" si="100"/>
        <v>0</v>
      </c>
      <c r="S553" s="12">
        <f t="shared" si="101"/>
        <v>0</v>
      </c>
      <c r="T553" s="12">
        <f t="shared" si="102"/>
        <v>0</v>
      </c>
      <c r="U553" s="12">
        <f t="shared" si="103"/>
        <v>0</v>
      </c>
      <c r="V553" s="64">
        <f t="shared" si="104"/>
        <v>0</v>
      </c>
      <c r="W553" s="12">
        <f t="shared" si="105"/>
        <v>0</v>
      </c>
      <c r="X553" s="12">
        <f>IF(AND(W553=1,G553=0),1,0)</f>
        <v>0</v>
      </c>
      <c r="Y553" s="12">
        <f t="shared" si="106"/>
        <v>0</v>
      </c>
    </row>
    <row r="554" spans="2:25" ht="12.5" customHeight="1">
      <c r="B554" s="6" t="s">
        <v>241</v>
      </c>
      <c r="C554" s="6" t="s">
        <v>242</v>
      </c>
      <c r="D554" s="5">
        <v>820</v>
      </c>
      <c r="E554" s="5">
        <v>1020</v>
      </c>
      <c r="F554" s="2">
        <v>2325</v>
      </c>
      <c r="G554" s="2">
        <v>3375</v>
      </c>
      <c r="H554" s="2">
        <v>3146</v>
      </c>
      <c r="I554" s="5">
        <v>3271</v>
      </c>
      <c r="K554" s="12">
        <f t="shared" si="96"/>
        <v>1</v>
      </c>
      <c r="L554" s="12">
        <f t="shared" si="96"/>
        <v>1</v>
      </c>
      <c r="M554" s="14">
        <f t="shared" si="97"/>
        <v>-1505</v>
      </c>
      <c r="N554" s="12">
        <f t="shared" si="107"/>
        <v>1</v>
      </c>
      <c r="O554" s="14">
        <f t="shared" si="98"/>
        <v>-2355</v>
      </c>
      <c r="P554" s="12">
        <f t="shared" si="107"/>
        <v>1</v>
      </c>
      <c r="Q554" s="12">
        <f t="shared" si="99"/>
        <v>0</v>
      </c>
      <c r="R554" s="12">
        <f t="shared" si="100"/>
        <v>0</v>
      </c>
      <c r="S554" s="12">
        <f t="shared" si="101"/>
        <v>1</v>
      </c>
      <c r="T554" s="12">
        <f t="shared" si="102"/>
        <v>1</v>
      </c>
      <c r="U554" s="12">
        <f t="shared" si="103"/>
        <v>0</v>
      </c>
      <c r="V554" s="64">
        <f t="shared" si="104"/>
        <v>0</v>
      </c>
      <c r="W554" s="12">
        <f t="shared" si="105"/>
        <v>1</v>
      </c>
      <c r="X554" s="12">
        <f>IF(AND(W554=1,G554=0),1,0)</f>
        <v>0</v>
      </c>
      <c r="Y554" s="12">
        <f t="shared" si="106"/>
        <v>0</v>
      </c>
    </row>
    <row r="555" spans="2:25" ht="12.5" customHeight="1">
      <c r="B555" s="6" t="s">
        <v>243</v>
      </c>
      <c r="C555" s="6" t="s">
        <v>244</v>
      </c>
      <c r="D555" s="5">
        <v>0</v>
      </c>
      <c r="E555" s="5">
        <v>0</v>
      </c>
      <c r="F555" s="2">
        <v>0</v>
      </c>
      <c r="G555" s="2">
        <v>0</v>
      </c>
      <c r="H555" s="2">
        <v>0</v>
      </c>
      <c r="I555" s="5">
        <v>0</v>
      </c>
      <c r="J555" s="11">
        <v>32</v>
      </c>
      <c r="K555" s="12">
        <f t="shared" si="96"/>
        <v>0</v>
      </c>
      <c r="L555" s="12">
        <f t="shared" si="96"/>
        <v>0</v>
      </c>
      <c r="M555" s="14">
        <f t="shared" si="97"/>
        <v>0</v>
      </c>
      <c r="N555" s="12">
        <f t="shared" si="107"/>
        <v>0</v>
      </c>
      <c r="O555" s="14">
        <f t="shared" si="98"/>
        <v>0</v>
      </c>
      <c r="P555" s="12">
        <f t="shared" si="107"/>
        <v>0</v>
      </c>
      <c r="Q555" s="12">
        <f t="shared" si="99"/>
        <v>1</v>
      </c>
      <c r="R555" s="12">
        <f t="shared" si="100"/>
        <v>0</v>
      </c>
      <c r="S555" s="12">
        <f t="shared" si="101"/>
        <v>0</v>
      </c>
      <c r="T555" s="12">
        <f t="shared" si="102"/>
        <v>0</v>
      </c>
      <c r="U555" s="12">
        <f t="shared" si="103"/>
        <v>0</v>
      </c>
      <c r="V555" s="64">
        <f t="shared" si="104"/>
        <v>0</v>
      </c>
      <c r="W555" s="12">
        <f t="shared" si="105"/>
        <v>0</v>
      </c>
      <c r="X555" s="12">
        <f>IF(AND(W555=1,G555=0),1,0)</f>
        <v>0</v>
      </c>
      <c r="Y555" s="12">
        <f t="shared" si="106"/>
        <v>0</v>
      </c>
    </row>
    <row r="556" spans="2:25" ht="12.5" customHeight="1">
      <c r="B556" s="6" t="s">
        <v>245</v>
      </c>
      <c r="C556" s="6" t="s">
        <v>246</v>
      </c>
      <c r="D556" s="5">
        <v>0</v>
      </c>
      <c r="E556" s="5">
        <v>0</v>
      </c>
      <c r="F556" s="2">
        <v>0</v>
      </c>
      <c r="G556" s="2">
        <v>0</v>
      </c>
      <c r="H556" s="2">
        <v>0</v>
      </c>
      <c r="I556" s="5">
        <v>0</v>
      </c>
      <c r="J556" s="11">
        <v>41</v>
      </c>
      <c r="K556" s="12">
        <f t="shared" si="96"/>
        <v>0</v>
      </c>
      <c r="L556" s="12">
        <f t="shared" si="96"/>
        <v>0</v>
      </c>
      <c r="M556" s="14">
        <f t="shared" si="97"/>
        <v>0</v>
      </c>
      <c r="N556" s="12">
        <f t="shared" si="107"/>
        <v>0</v>
      </c>
      <c r="O556" s="14">
        <f t="shared" si="98"/>
        <v>0</v>
      </c>
      <c r="P556" s="12">
        <f t="shared" si="107"/>
        <v>0</v>
      </c>
      <c r="Q556" s="12">
        <f t="shared" si="99"/>
        <v>1</v>
      </c>
      <c r="R556" s="12">
        <f t="shared" si="100"/>
        <v>0</v>
      </c>
      <c r="S556" s="12">
        <f t="shared" si="101"/>
        <v>0</v>
      </c>
      <c r="T556" s="12">
        <f t="shared" si="102"/>
        <v>0</v>
      </c>
      <c r="U556" s="12">
        <f t="shared" si="103"/>
        <v>0</v>
      </c>
      <c r="V556" s="64">
        <f t="shared" si="104"/>
        <v>0</v>
      </c>
      <c r="W556" s="12">
        <f t="shared" si="105"/>
        <v>0</v>
      </c>
      <c r="X556" s="12">
        <f>IF(AND(W556=1,G556=0),1,0)</f>
        <v>0</v>
      </c>
      <c r="Y556" s="12">
        <f t="shared" si="106"/>
        <v>0</v>
      </c>
    </row>
    <row r="557" spans="2:25" ht="12.5" customHeight="1">
      <c r="B557" s="6" t="s">
        <v>247</v>
      </c>
      <c r="C557" s="6" t="s">
        <v>248</v>
      </c>
      <c r="D557" s="5">
        <v>0</v>
      </c>
      <c r="E557" s="5">
        <v>0</v>
      </c>
      <c r="F557" s="2">
        <v>0</v>
      </c>
      <c r="G557" s="2">
        <v>0</v>
      </c>
      <c r="H557" s="2">
        <v>0</v>
      </c>
      <c r="I557" s="5">
        <v>0</v>
      </c>
      <c r="J557" s="11">
        <v>85</v>
      </c>
      <c r="K557" s="12">
        <f t="shared" si="96"/>
        <v>0</v>
      </c>
      <c r="L557" s="12">
        <f t="shared" si="96"/>
        <v>0</v>
      </c>
      <c r="M557" s="14">
        <f t="shared" si="97"/>
        <v>0</v>
      </c>
      <c r="N557" s="12">
        <f t="shared" si="107"/>
        <v>0</v>
      </c>
      <c r="O557" s="14">
        <f t="shared" si="98"/>
        <v>0</v>
      </c>
      <c r="P557" s="12">
        <f t="shared" si="107"/>
        <v>0</v>
      </c>
      <c r="Q557" s="12">
        <f t="shared" si="99"/>
        <v>1</v>
      </c>
      <c r="R557" s="12">
        <f t="shared" si="100"/>
        <v>0</v>
      </c>
      <c r="S557" s="12">
        <f t="shared" si="101"/>
        <v>0</v>
      </c>
      <c r="T557" s="12">
        <f t="shared" si="102"/>
        <v>0</v>
      </c>
      <c r="U557" s="12">
        <f t="shared" si="103"/>
        <v>0</v>
      </c>
      <c r="V557" s="64">
        <f t="shared" si="104"/>
        <v>0</v>
      </c>
      <c r="W557" s="12">
        <f t="shared" si="105"/>
        <v>0</v>
      </c>
      <c r="X557" s="12">
        <f>IF(AND(W557=1,G557=0),1,0)</f>
        <v>0</v>
      </c>
      <c r="Y557" s="12">
        <f t="shared" si="106"/>
        <v>0</v>
      </c>
    </row>
    <row r="558" spans="2:25" ht="12.5" customHeight="1">
      <c r="B558" s="6" t="s">
        <v>249</v>
      </c>
      <c r="C558" s="6" t="s">
        <v>250</v>
      </c>
      <c r="D558" s="5">
        <v>0</v>
      </c>
      <c r="E558" s="5">
        <v>0</v>
      </c>
      <c r="F558" s="2">
        <v>0</v>
      </c>
      <c r="G558" s="2">
        <v>10</v>
      </c>
      <c r="H558" s="2">
        <v>100</v>
      </c>
      <c r="I558" s="5">
        <v>125</v>
      </c>
      <c r="J558" s="11">
        <v>90</v>
      </c>
      <c r="K558" s="12">
        <f t="shared" si="96"/>
        <v>0</v>
      </c>
      <c r="L558" s="12">
        <f t="shared" si="96"/>
        <v>0</v>
      </c>
      <c r="M558" s="14">
        <f t="shared" si="97"/>
        <v>0</v>
      </c>
      <c r="N558" s="12">
        <f t="shared" si="107"/>
        <v>0</v>
      </c>
      <c r="O558" s="14">
        <f t="shared" si="98"/>
        <v>-10</v>
      </c>
      <c r="P558" s="12">
        <f t="shared" si="107"/>
        <v>0</v>
      </c>
      <c r="Q558" s="12">
        <f t="shared" si="99"/>
        <v>0</v>
      </c>
      <c r="R558" s="12">
        <f t="shared" si="100"/>
        <v>1</v>
      </c>
      <c r="S558" s="12">
        <f t="shared" si="101"/>
        <v>0</v>
      </c>
      <c r="T558" s="12">
        <f t="shared" si="102"/>
        <v>1</v>
      </c>
      <c r="U558" s="12">
        <f t="shared" si="103"/>
        <v>1</v>
      </c>
      <c r="V558" s="64">
        <f t="shared" si="104"/>
        <v>10</v>
      </c>
      <c r="W558" s="12">
        <f t="shared" si="105"/>
        <v>1</v>
      </c>
      <c r="X558" s="12">
        <f>IF(AND(W558=1,G558=0),1,0)</f>
        <v>0</v>
      </c>
      <c r="Y558" s="12">
        <f t="shared" si="106"/>
        <v>0</v>
      </c>
    </row>
    <row r="559" spans="2:25" ht="12.5" customHeight="1">
      <c r="B559" s="6" t="s">
        <v>251</v>
      </c>
      <c r="C559" s="6" t="s">
        <v>252</v>
      </c>
      <c r="D559" s="5">
        <v>45</v>
      </c>
      <c r="E559" s="5">
        <v>45</v>
      </c>
      <c r="F559" s="2">
        <v>0</v>
      </c>
      <c r="G559" s="2">
        <v>0</v>
      </c>
      <c r="H559" s="2">
        <v>0</v>
      </c>
      <c r="I559" s="5">
        <v>0</v>
      </c>
      <c r="J559" s="11">
        <v>35</v>
      </c>
      <c r="K559" s="12">
        <f t="shared" si="96"/>
        <v>1</v>
      </c>
      <c r="L559" s="12">
        <f t="shared" si="96"/>
        <v>1</v>
      </c>
      <c r="M559" s="14">
        <f t="shared" si="97"/>
        <v>45</v>
      </c>
      <c r="N559" s="12">
        <f t="shared" si="107"/>
        <v>0</v>
      </c>
      <c r="O559" s="14">
        <f t="shared" si="98"/>
        <v>45</v>
      </c>
      <c r="P559" s="12">
        <f t="shared" si="107"/>
        <v>0</v>
      </c>
      <c r="Q559" s="12">
        <f t="shared" si="99"/>
        <v>0</v>
      </c>
      <c r="R559" s="12">
        <f t="shared" si="100"/>
        <v>0</v>
      </c>
      <c r="S559" s="12">
        <f t="shared" si="101"/>
        <v>1</v>
      </c>
      <c r="T559" s="12">
        <f t="shared" si="102"/>
        <v>0</v>
      </c>
      <c r="U559" s="12">
        <f t="shared" si="103"/>
        <v>0</v>
      </c>
      <c r="V559" s="64">
        <f t="shared" si="104"/>
        <v>0</v>
      </c>
      <c r="W559" s="12">
        <f t="shared" si="105"/>
        <v>0</v>
      </c>
      <c r="X559" s="12">
        <f>IF(AND(W559=1,G559=0),1,0)</f>
        <v>0</v>
      </c>
      <c r="Y559" s="12">
        <f t="shared" si="106"/>
        <v>1</v>
      </c>
    </row>
    <row r="560" spans="2:25" ht="12.5" customHeight="1">
      <c r="B560" s="6" t="s">
        <v>253</v>
      </c>
      <c r="C560" s="6" t="s">
        <v>254</v>
      </c>
      <c r="D560" s="5">
        <v>0</v>
      </c>
      <c r="E560" s="5">
        <v>0</v>
      </c>
      <c r="F560" s="2">
        <v>0</v>
      </c>
      <c r="G560" s="2">
        <v>0</v>
      </c>
      <c r="H560" s="2">
        <v>0</v>
      </c>
      <c r="I560" s="5">
        <v>0</v>
      </c>
      <c r="J560" s="11">
        <v>35</v>
      </c>
      <c r="K560" s="12">
        <f t="shared" si="96"/>
        <v>0</v>
      </c>
      <c r="L560" s="12">
        <f t="shared" si="96"/>
        <v>0</v>
      </c>
      <c r="M560" s="14">
        <f t="shared" si="97"/>
        <v>0</v>
      </c>
      <c r="N560" s="12">
        <f t="shared" si="107"/>
        <v>0</v>
      </c>
      <c r="O560" s="14">
        <f t="shared" si="98"/>
        <v>0</v>
      </c>
      <c r="P560" s="12">
        <f t="shared" si="107"/>
        <v>0</v>
      </c>
      <c r="Q560" s="12">
        <f t="shared" si="99"/>
        <v>1</v>
      </c>
      <c r="R560" s="12">
        <f t="shared" si="100"/>
        <v>0</v>
      </c>
      <c r="S560" s="12">
        <f t="shared" si="101"/>
        <v>0</v>
      </c>
      <c r="T560" s="12">
        <f t="shared" si="102"/>
        <v>0</v>
      </c>
      <c r="U560" s="12">
        <f t="shared" si="103"/>
        <v>0</v>
      </c>
      <c r="V560" s="64">
        <f t="shared" si="104"/>
        <v>0</v>
      </c>
      <c r="W560" s="12">
        <f t="shared" si="105"/>
        <v>0</v>
      </c>
      <c r="X560" s="12">
        <f>IF(AND(W560=1,G560=0),1,0)</f>
        <v>0</v>
      </c>
      <c r="Y560" s="12">
        <f t="shared" si="106"/>
        <v>0</v>
      </c>
    </row>
    <row r="561" spans="2:25" ht="12.5" customHeight="1">
      <c r="B561" s="6" t="s">
        <v>255</v>
      </c>
      <c r="C561" s="6" t="s">
        <v>256</v>
      </c>
      <c r="D561" s="5">
        <v>0</v>
      </c>
      <c r="E561" s="5">
        <v>0</v>
      </c>
      <c r="F561" s="2">
        <v>0</v>
      </c>
      <c r="G561" s="2">
        <v>0</v>
      </c>
      <c r="H561" s="2">
        <v>0</v>
      </c>
      <c r="I561" s="5">
        <v>0</v>
      </c>
      <c r="J561" s="11">
        <v>81</v>
      </c>
      <c r="K561" s="12">
        <f t="shared" si="96"/>
        <v>0</v>
      </c>
      <c r="L561" s="12">
        <f t="shared" si="96"/>
        <v>0</v>
      </c>
      <c r="M561" s="14">
        <f t="shared" si="97"/>
        <v>0</v>
      </c>
      <c r="N561" s="12">
        <f t="shared" si="107"/>
        <v>0</v>
      </c>
      <c r="O561" s="14">
        <f t="shared" si="98"/>
        <v>0</v>
      </c>
      <c r="P561" s="12">
        <f t="shared" si="107"/>
        <v>0</v>
      </c>
      <c r="Q561" s="12">
        <f t="shared" si="99"/>
        <v>1</v>
      </c>
      <c r="R561" s="12">
        <f t="shared" si="100"/>
        <v>0</v>
      </c>
      <c r="S561" s="12">
        <f t="shared" si="101"/>
        <v>0</v>
      </c>
      <c r="T561" s="12">
        <f t="shared" si="102"/>
        <v>0</v>
      </c>
      <c r="U561" s="12">
        <f t="shared" si="103"/>
        <v>0</v>
      </c>
      <c r="V561" s="64">
        <f t="shared" si="104"/>
        <v>0</v>
      </c>
      <c r="W561" s="12">
        <f t="shared" si="105"/>
        <v>0</v>
      </c>
      <c r="X561" s="12">
        <f>IF(AND(W561=1,G561=0),1,0)</f>
        <v>0</v>
      </c>
      <c r="Y561" s="12">
        <f t="shared" si="106"/>
        <v>0</v>
      </c>
    </row>
    <row r="562" spans="2:25" ht="12.5" customHeight="1">
      <c r="B562" s="6" t="s">
        <v>257</v>
      </c>
      <c r="C562" s="7" t="s">
        <v>258</v>
      </c>
      <c r="D562" s="5">
        <v>0</v>
      </c>
      <c r="E562" s="5">
        <v>0</v>
      </c>
      <c r="F562" s="2">
        <v>0</v>
      </c>
      <c r="G562" s="2">
        <v>0</v>
      </c>
      <c r="H562" s="2">
        <v>0</v>
      </c>
      <c r="I562" s="5">
        <v>0</v>
      </c>
      <c r="J562" s="11">
        <v>47</v>
      </c>
      <c r="K562" s="12">
        <f t="shared" si="96"/>
        <v>0</v>
      </c>
      <c r="L562" s="12">
        <f t="shared" si="96"/>
        <v>0</v>
      </c>
      <c r="M562" s="14">
        <f t="shared" si="97"/>
        <v>0</v>
      </c>
      <c r="N562" s="12">
        <f t="shared" si="107"/>
        <v>0</v>
      </c>
      <c r="O562" s="14">
        <f t="shared" si="98"/>
        <v>0</v>
      </c>
      <c r="P562" s="12">
        <f t="shared" si="107"/>
        <v>0</v>
      </c>
      <c r="Q562" s="12">
        <f t="shared" si="99"/>
        <v>1</v>
      </c>
      <c r="R562" s="12">
        <f t="shared" si="100"/>
        <v>0</v>
      </c>
      <c r="S562" s="12">
        <f t="shared" si="101"/>
        <v>0</v>
      </c>
      <c r="T562" s="12">
        <f t="shared" si="102"/>
        <v>0</v>
      </c>
      <c r="U562" s="12">
        <f t="shared" si="103"/>
        <v>0</v>
      </c>
      <c r="V562" s="64">
        <f t="shared" si="104"/>
        <v>0</v>
      </c>
      <c r="W562" s="12">
        <f t="shared" si="105"/>
        <v>0</v>
      </c>
      <c r="X562" s="12">
        <f>IF(AND(W562=1,G562=0),1,0)</f>
        <v>0</v>
      </c>
      <c r="Y562" s="12">
        <f t="shared" si="106"/>
        <v>0</v>
      </c>
    </row>
    <row r="563" spans="2:25" ht="12.5" customHeight="1">
      <c r="B563" s="6" t="s">
        <v>259</v>
      </c>
      <c r="C563" s="6" t="s">
        <v>260</v>
      </c>
      <c r="D563" s="5">
        <v>0</v>
      </c>
      <c r="E563" s="5">
        <v>0</v>
      </c>
      <c r="F563" s="2">
        <v>0</v>
      </c>
      <c r="G563" s="2">
        <v>0</v>
      </c>
      <c r="H563" s="2">
        <v>0</v>
      </c>
      <c r="I563" s="5">
        <v>0</v>
      </c>
      <c r="J563" s="11">
        <v>25</v>
      </c>
      <c r="K563" s="12">
        <f t="shared" si="96"/>
        <v>0</v>
      </c>
      <c r="L563" s="12">
        <f t="shared" si="96"/>
        <v>0</v>
      </c>
      <c r="M563" s="14">
        <f t="shared" si="97"/>
        <v>0</v>
      </c>
      <c r="N563" s="12">
        <f t="shared" si="107"/>
        <v>0</v>
      </c>
      <c r="O563" s="14">
        <f t="shared" si="98"/>
        <v>0</v>
      </c>
      <c r="P563" s="12">
        <f t="shared" si="107"/>
        <v>0</v>
      </c>
      <c r="Q563" s="12">
        <f t="shared" si="99"/>
        <v>1</v>
      </c>
      <c r="R563" s="12">
        <f t="shared" si="100"/>
        <v>0</v>
      </c>
      <c r="S563" s="12">
        <f t="shared" si="101"/>
        <v>0</v>
      </c>
      <c r="T563" s="12">
        <f t="shared" si="102"/>
        <v>0</v>
      </c>
      <c r="U563" s="12">
        <f t="shared" si="103"/>
        <v>0</v>
      </c>
      <c r="V563" s="64">
        <f t="shared" si="104"/>
        <v>0</v>
      </c>
      <c r="W563" s="12">
        <f t="shared" si="105"/>
        <v>0</v>
      </c>
      <c r="X563" s="12">
        <f>IF(AND(W563=1,G563=0),1,0)</f>
        <v>0</v>
      </c>
      <c r="Y563" s="12">
        <f t="shared" si="106"/>
        <v>0</v>
      </c>
    </row>
    <row r="564" spans="2:25" ht="12.5" customHeight="1">
      <c r="B564" s="6" t="s">
        <v>261</v>
      </c>
      <c r="C564" s="6" t="s">
        <v>262</v>
      </c>
      <c r="D564" s="5">
        <v>0</v>
      </c>
      <c r="E564" s="5">
        <v>0</v>
      </c>
      <c r="F564" s="2">
        <v>0</v>
      </c>
      <c r="G564" s="2">
        <v>0</v>
      </c>
      <c r="H564" s="2">
        <v>0</v>
      </c>
      <c r="I564" s="5">
        <v>0</v>
      </c>
      <c r="J564" s="11">
        <v>81</v>
      </c>
      <c r="K564" s="12">
        <f t="shared" si="96"/>
        <v>0</v>
      </c>
      <c r="L564" s="12">
        <f t="shared" si="96"/>
        <v>0</v>
      </c>
      <c r="M564" s="14">
        <f t="shared" si="97"/>
        <v>0</v>
      </c>
      <c r="N564" s="12">
        <f t="shared" si="107"/>
        <v>0</v>
      </c>
      <c r="O564" s="14">
        <f t="shared" si="98"/>
        <v>0</v>
      </c>
      <c r="P564" s="12">
        <f t="shared" si="107"/>
        <v>0</v>
      </c>
      <c r="Q564" s="12">
        <f t="shared" si="99"/>
        <v>1</v>
      </c>
      <c r="R564" s="12">
        <f t="shared" si="100"/>
        <v>0</v>
      </c>
      <c r="S564" s="12">
        <f t="shared" si="101"/>
        <v>0</v>
      </c>
      <c r="T564" s="12">
        <f t="shared" si="102"/>
        <v>0</v>
      </c>
      <c r="U564" s="12">
        <f t="shared" si="103"/>
        <v>0</v>
      </c>
      <c r="V564" s="64">
        <f t="shared" si="104"/>
        <v>0</v>
      </c>
      <c r="W564" s="12">
        <f t="shared" si="105"/>
        <v>0</v>
      </c>
      <c r="X564" s="12">
        <f>IF(AND(W564=1,G564=0),1,0)</f>
        <v>0</v>
      </c>
      <c r="Y564" s="12">
        <f t="shared" si="106"/>
        <v>0</v>
      </c>
    </row>
    <row r="565" spans="2:25" ht="12.5" customHeight="1">
      <c r="B565" s="6" t="s">
        <v>263</v>
      </c>
      <c r="C565" s="7" t="s">
        <v>264</v>
      </c>
      <c r="D565" s="5">
        <v>0</v>
      </c>
      <c r="E565" s="5">
        <v>0</v>
      </c>
      <c r="F565" s="2">
        <v>0</v>
      </c>
      <c r="G565" s="2">
        <v>0</v>
      </c>
      <c r="H565" s="2">
        <v>0</v>
      </c>
      <c r="I565" s="5">
        <v>0</v>
      </c>
      <c r="J565" s="11">
        <v>39</v>
      </c>
      <c r="K565" s="12">
        <f t="shared" si="96"/>
        <v>0</v>
      </c>
      <c r="L565" s="12">
        <f t="shared" si="96"/>
        <v>0</v>
      </c>
      <c r="M565" s="14">
        <f t="shared" si="97"/>
        <v>0</v>
      </c>
      <c r="N565" s="12">
        <f t="shared" si="107"/>
        <v>0</v>
      </c>
      <c r="O565" s="14">
        <f t="shared" si="98"/>
        <v>0</v>
      </c>
      <c r="P565" s="12">
        <f t="shared" si="107"/>
        <v>0</v>
      </c>
      <c r="Q565" s="12">
        <f t="shared" si="99"/>
        <v>1</v>
      </c>
      <c r="R565" s="12">
        <f t="shared" si="100"/>
        <v>0</v>
      </c>
      <c r="S565" s="12">
        <f t="shared" si="101"/>
        <v>0</v>
      </c>
      <c r="T565" s="12">
        <f t="shared" si="102"/>
        <v>0</v>
      </c>
      <c r="U565" s="12">
        <f t="shared" si="103"/>
        <v>0</v>
      </c>
      <c r="V565" s="64">
        <f t="shared" si="104"/>
        <v>0</v>
      </c>
      <c r="W565" s="12">
        <f t="shared" si="105"/>
        <v>0</v>
      </c>
      <c r="X565" s="12">
        <f>IF(AND(W565=1,G565=0),1,0)</f>
        <v>0</v>
      </c>
      <c r="Y565" s="12">
        <f t="shared" si="106"/>
        <v>0</v>
      </c>
    </row>
    <row r="566" spans="2:25" ht="12.5" customHeight="1">
      <c r="B566" s="6" t="s">
        <v>265</v>
      </c>
      <c r="C566" s="7" t="s">
        <v>266</v>
      </c>
      <c r="D566" s="5">
        <v>0</v>
      </c>
      <c r="E566" s="5">
        <v>0</v>
      </c>
      <c r="F566" s="2">
        <v>0</v>
      </c>
      <c r="G566" s="2">
        <v>0</v>
      </c>
      <c r="H566" s="2">
        <v>0</v>
      </c>
      <c r="I566" s="5">
        <v>0</v>
      </c>
      <c r="J566" s="11">
        <v>41</v>
      </c>
      <c r="K566" s="12">
        <f t="shared" si="96"/>
        <v>0</v>
      </c>
      <c r="L566" s="12">
        <f t="shared" si="96"/>
        <v>0</v>
      </c>
      <c r="M566" s="14">
        <f t="shared" si="97"/>
        <v>0</v>
      </c>
      <c r="N566" s="12">
        <f t="shared" si="107"/>
        <v>0</v>
      </c>
      <c r="O566" s="14">
        <f t="shared" si="98"/>
        <v>0</v>
      </c>
      <c r="P566" s="12">
        <f t="shared" si="107"/>
        <v>0</v>
      </c>
      <c r="Q566" s="12">
        <f t="shared" si="99"/>
        <v>1</v>
      </c>
      <c r="R566" s="12">
        <f t="shared" si="100"/>
        <v>0</v>
      </c>
      <c r="S566" s="12">
        <f t="shared" si="101"/>
        <v>0</v>
      </c>
      <c r="T566" s="12">
        <f t="shared" si="102"/>
        <v>0</v>
      </c>
      <c r="U566" s="12">
        <f t="shared" si="103"/>
        <v>0</v>
      </c>
      <c r="V566" s="64">
        <f t="shared" si="104"/>
        <v>0</v>
      </c>
      <c r="W566" s="12">
        <f t="shared" si="105"/>
        <v>0</v>
      </c>
      <c r="X566" s="12">
        <f>IF(AND(W566=1,G566=0),1,0)</f>
        <v>0</v>
      </c>
      <c r="Y566" s="12">
        <f t="shared" si="106"/>
        <v>0</v>
      </c>
    </row>
    <row r="567" spans="2:25" ht="12.5" customHeight="1">
      <c r="B567" s="6" t="s">
        <v>267</v>
      </c>
      <c r="C567" s="6" t="s">
        <v>268</v>
      </c>
      <c r="D567" s="5">
        <v>0</v>
      </c>
      <c r="E567" s="5">
        <v>0</v>
      </c>
      <c r="F567" s="2">
        <v>0</v>
      </c>
      <c r="G567" s="2">
        <v>0</v>
      </c>
      <c r="H567" s="2">
        <v>0</v>
      </c>
      <c r="I567" s="5">
        <v>0</v>
      </c>
      <c r="J567" s="11">
        <v>25</v>
      </c>
      <c r="K567" s="12">
        <f t="shared" si="96"/>
        <v>0</v>
      </c>
      <c r="L567" s="12">
        <f t="shared" si="96"/>
        <v>0</v>
      </c>
      <c r="M567" s="14">
        <f t="shared" si="97"/>
        <v>0</v>
      </c>
      <c r="N567" s="12">
        <f t="shared" si="107"/>
        <v>0</v>
      </c>
      <c r="O567" s="14">
        <f t="shared" si="98"/>
        <v>0</v>
      </c>
      <c r="P567" s="12">
        <f t="shared" si="107"/>
        <v>0</v>
      </c>
      <c r="Q567" s="12">
        <f t="shared" si="99"/>
        <v>1</v>
      </c>
      <c r="R567" s="12">
        <f t="shared" si="100"/>
        <v>0</v>
      </c>
      <c r="S567" s="12">
        <f t="shared" si="101"/>
        <v>0</v>
      </c>
      <c r="T567" s="12">
        <f t="shared" si="102"/>
        <v>0</v>
      </c>
      <c r="U567" s="12">
        <f t="shared" si="103"/>
        <v>0</v>
      </c>
      <c r="V567" s="64">
        <f t="shared" si="104"/>
        <v>0</v>
      </c>
      <c r="W567" s="12">
        <f t="shared" si="105"/>
        <v>0</v>
      </c>
      <c r="X567" s="12">
        <f>IF(AND(W567=1,G567=0),1,0)</f>
        <v>0</v>
      </c>
      <c r="Y567" s="12">
        <f t="shared" si="106"/>
        <v>0</v>
      </c>
    </row>
    <row r="568" spans="2:25" ht="12.5" customHeight="1">
      <c r="B568" s="6" t="s">
        <v>269</v>
      </c>
      <c r="C568" s="6" t="s">
        <v>270</v>
      </c>
      <c r="D568" s="5">
        <v>0</v>
      </c>
      <c r="E568" s="5">
        <v>0</v>
      </c>
      <c r="F568" s="2">
        <v>0</v>
      </c>
      <c r="G568" s="2">
        <v>0</v>
      </c>
      <c r="H568" s="2">
        <v>0</v>
      </c>
      <c r="I568" s="5">
        <v>0</v>
      </c>
      <c r="J568" s="11">
        <v>62</v>
      </c>
      <c r="K568" s="12">
        <f t="shared" si="96"/>
        <v>0</v>
      </c>
      <c r="L568" s="12">
        <f t="shared" si="96"/>
        <v>0</v>
      </c>
      <c r="M568" s="14">
        <f t="shared" si="97"/>
        <v>0</v>
      </c>
      <c r="N568" s="12">
        <f t="shared" si="107"/>
        <v>0</v>
      </c>
      <c r="O568" s="14">
        <f t="shared" si="98"/>
        <v>0</v>
      </c>
      <c r="P568" s="12">
        <f t="shared" si="107"/>
        <v>0</v>
      </c>
      <c r="Q568" s="12">
        <f t="shared" si="99"/>
        <v>1</v>
      </c>
      <c r="R568" s="12">
        <f t="shared" si="100"/>
        <v>0</v>
      </c>
      <c r="S568" s="12">
        <f t="shared" si="101"/>
        <v>0</v>
      </c>
      <c r="T568" s="12">
        <f t="shared" si="102"/>
        <v>0</v>
      </c>
      <c r="U568" s="12">
        <f t="shared" si="103"/>
        <v>0</v>
      </c>
      <c r="V568" s="64">
        <f t="shared" si="104"/>
        <v>0</v>
      </c>
      <c r="W568" s="12">
        <f t="shared" si="105"/>
        <v>0</v>
      </c>
      <c r="X568" s="12">
        <f>IF(AND(W568=1,G568=0),1,0)</f>
        <v>0</v>
      </c>
      <c r="Y568" s="12">
        <f t="shared" si="106"/>
        <v>0</v>
      </c>
    </row>
    <row r="569" spans="2:25" ht="12.5" customHeight="1">
      <c r="B569" s="6" t="s">
        <v>271</v>
      </c>
      <c r="C569" s="6" t="s">
        <v>272</v>
      </c>
      <c r="D569" s="5">
        <v>0</v>
      </c>
      <c r="E569" s="5">
        <v>0</v>
      </c>
      <c r="F569" s="2">
        <v>0</v>
      </c>
      <c r="G569" s="2">
        <v>0</v>
      </c>
      <c r="H569" s="2">
        <v>0</v>
      </c>
      <c r="I569" s="5">
        <v>0</v>
      </c>
      <c r="J569" s="11">
        <v>27</v>
      </c>
      <c r="K569" s="12">
        <f t="shared" si="96"/>
        <v>0</v>
      </c>
      <c r="L569" s="12">
        <f t="shared" si="96"/>
        <v>0</v>
      </c>
      <c r="M569" s="14">
        <f t="shared" si="97"/>
        <v>0</v>
      </c>
      <c r="N569" s="12">
        <f t="shared" si="107"/>
        <v>0</v>
      </c>
      <c r="O569" s="14">
        <f t="shared" si="98"/>
        <v>0</v>
      </c>
      <c r="P569" s="12">
        <f t="shared" si="107"/>
        <v>0</v>
      </c>
      <c r="Q569" s="12">
        <f t="shared" si="99"/>
        <v>1</v>
      </c>
      <c r="R569" s="12">
        <f t="shared" si="100"/>
        <v>0</v>
      </c>
      <c r="S569" s="12">
        <f t="shared" si="101"/>
        <v>0</v>
      </c>
      <c r="T569" s="12">
        <f t="shared" si="102"/>
        <v>0</v>
      </c>
      <c r="U569" s="12">
        <f t="shared" si="103"/>
        <v>0</v>
      </c>
      <c r="V569" s="64">
        <f t="shared" si="104"/>
        <v>0</v>
      </c>
      <c r="W569" s="12">
        <f t="shared" si="105"/>
        <v>0</v>
      </c>
      <c r="X569" s="12">
        <f>IF(AND(W569=1,G569=0),1,0)</f>
        <v>0</v>
      </c>
      <c r="Y569" s="12">
        <f t="shared" si="106"/>
        <v>0</v>
      </c>
    </row>
    <row r="570" spans="2:25" ht="12.5" customHeight="1">
      <c r="B570" s="6" t="s">
        <v>273</v>
      </c>
      <c r="C570" s="7" t="s">
        <v>274</v>
      </c>
      <c r="D570" s="5">
        <v>0</v>
      </c>
      <c r="E570" s="5">
        <v>0</v>
      </c>
      <c r="F570" s="2">
        <v>0</v>
      </c>
      <c r="G570" s="2">
        <v>0</v>
      </c>
      <c r="H570" s="2">
        <v>5</v>
      </c>
      <c r="I570" s="5">
        <v>5</v>
      </c>
      <c r="J570" s="11">
        <v>56</v>
      </c>
      <c r="K570" s="12">
        <f t="shared" si="96"/>
        <v>0</v>
      </c>
      <c r="L570" s="12">
        <f t="shared" si="96"/>
        <v>0</v>
      </c>
      <c r="M570" s="14">
        <f t="shared" si="97"/>
        <v>0</v>
      </c>
      <c r="N570" s="12">
        <f t="shared" si="107"/>
        <v>0</v>
      </c>
      <c r="O570" s="14">
        <f t="shared" si="98"/>
        <v>0</v>
      </c>
      <c r="P570" s="12">
        <f t="shared" si="107"/>
        <v>0</v>
      </c>
      <c r="Q570" s="12">
        <f t="shared" si="99"/>
        <v>0</v>
      </c>
      <c r="R570" s="12">
        <f t="shared" si="100"/>
        <v>1</v>
      </c>
      <c r="S570" s="12">
        <f t="shared" si="101"/>
        <v>0</v>
      </c>
      <c r="T570" s="12">
        <f t="shared" si="102"/>
        <v>0</v>
      </c>
      <c r="U570" s="12">
        <f t="shared" si="103"/>
        <v>0</v>
      </c>
      <c r="V570" s="64">
        <f t="shared" si="104"/>
        <v>0</v>
      </c>
      <c r="W570" s="12">
        <f t="shared" si="105"/>
        <v>1</v>
      </c>
      <c r="X570" s="12">
        <f>IF(AND(W570=1,G570=0),1,0)</f>
        <v>1</v>
      </c>
      <c r="Y570" s="12">
        <f t="shared" si="106"/>
        <v>0</v>
      </c>
    </row>
    <row r="571" spans="2:25" ht="12.5" customHeight="1">
      <c r="B571" s="6" t="s">
        <v>275</v>
      </c>
      <c r="C571" s="6" t="s">
        <v>276</v>
      </c>
      <c r="D571" s="5">
        <v>11</v>
      </c>
      <c r="E571" s="5">
        <v>49</v>
      </c>
      <c r="F571" s="2">
        <v>10</v>
      </c>
      <c r="G571" s="2">
        <v>30</v>
      </c>
      <c r="H571" s="2">
        <v>5</v>
      </c>
      <c r="I571" s="5">
        <v>5</v>
      </c>
      <c r="J571" s="11">
        <v>56</v>
      </c>
      <c r="K571" s="12">
        <f t="shared" si="96"/>
        <v>1</v>
      </c>
      <c r="L571" s="12">
        <f t="shared" si="96"/>
        <v>1</v>
      </c>
      <c r="M571" s="14">
        <f t="shared" si="97"/>
        <v>1</v>
      </c>
      <c r="N571" s="12">
        <f t="shared" si="107"/>
        <v>0</v>
      </c>
      <c r="O571" s="14">
        <f t="shared" si="98"/>
        <v>19</v>
      </c>
      <c r="P571" s="12">
        <f t="shared" si="107"/>
        <v>0</v>
      </c>
      <c r="Q571" s="12">
        <f t="shared" si="99"/>
        <v>0</v>
      </c>
      <c r="R571" s="12">
        <f t="shared" si="100"/>
        <v>0</v>
      </c>
      <c r="S571" s="12">
        <f t="shared" si="101"/>
        <v>1</v>
      </c>
      <c r="T571" s="12">
        <f t="shared" si="102"/>
        <v>1</v>
      </c>
      <c r="U571" s="12">
        <f t="shared" si="103"/>
        <v>0</v>
      </c>
      <c r="V571" s="64">
        <f t="shared" si="104"/>
        <v>0</v>
      </c>
      <c r="W571" s="12">
        <f t="shared" si="105"/>
        <v>1</v>
      </c>
      <c r="X571" s="12">
        <f>IF(AND(W571=1,G571=0),1,0)</f>
        <v>0</v>
      </c>
      <c r="Y571" s="12">
        <f t="shared" si="106"/>
        <v>0</v>
      </c>
    </row>
    <row r="572" spans="2:25" ht="12.5" customHeight="1">
      <c r="B572" s="6" t="s">
        <v>277</v>
      </c>
      <c r="C572" s="6" t="s">
        <v>278</v>
      </c>
      <c r="D572" s="5">
        <v>0</v>
      </c>
      <c r="E572" s="5">
        <v>0</v>
      </c>
      <c r="F572" s="2">
        <v>0</v>
      </c>
      <c r="G572" s="2">
        <v>0</v>
      </c>
      <c r="H572" s="2">
        <v>0</v>
      </c>
      <c r="I572" s="5">
        <v>0</v>
      </c>
      <c r="J572" s="11">
        <v>29</v>
      </c>
      <c r="K572" s="12">
        <f t="shared" si="96"/>
        <v>0</v>
      </c>
      <c r="L572" s="12">
        <f t="shared" si="96"/>
        <v>0</v>
      </c>
      <c r="M572" s="14">
        <f t="shared" si="97"/>
        <v>0</v>
      </c>
      <c r="N572" s="12">
        <f t="shared" si="107"/>
        <v>0</v>
      </c>
      <c r="O572" s="14">
        <f t="shared" si="98"/>
        <v>0</v>
      </c>
      <c r="P572" s="12">
        <f t="shared" si="107"/>
        <v>0</v>
      </c>
      <c r="Q572" s="12">
        <f t="shared" si="99"/>
        <v>1</v>
      </c>
      <c r="R572" s="12">
        <f t="shared" si="100"/>
        <v>0</v>
      </c>
      <c r="S572" s="12">
        <f t="shared" si="101"/>
        <v>0</v>
      </c>
      <c r="T572" s="12">
        <f t="shared" si="102"/>
        <v>0</v>
      </c>
      <c r="U572" s="12">
        <f t="shared" si="103"/>
        <v>0</v>
      </c>
      <c r="V572" s="64">
        <f t="shared" si="104"/>
        <v>0</v>
      </c>
      <c r="W572" s="12">
        <f t="shared" si="105"/>
        <v>0</v>
      </c>
      <c r="X572" s="12">
        <f>IF(AND(W572=1,G572=0),1,0)</f>
        <v>0</v>
      </c>
      <c r="Y572" s="12">
        <f t="shared" si="106"/>
        <v>0</v>
      </c>
    </row>
    <row r="573" spans="2:25" ht="12.5" customHeight="1">
      <c r="B573" s="6" t="s">
        <v>279</v>
      </c>
      <c r="C573" s="6" t="s">
        <v>280</v>
      </c>
      <c r="D573" s="5">
        <v>0</v>
      </c>
      <c r="E573" s="5">
        <v>0</v>
      </c>
      <c r="F573" s="2">
        <v>0</v>
      </c>
      <c r="G573" s="2">
        <v>0</v>
      </c>
      <c r="H573" s="2">
        <v>0</v>
      </c>
      <c r="I573" s="5">
        <v>0</v>
      </c>
      <c r="J573" s="11">
        <v>55</v>
      </c>
      <c r="K573" s="12">
        <f t="shared" si="96"/>
        <v>0</v>
      </c>
      <c r="L573" s="12">
        <f t="shared" si="96"/>
        <v>0</v>
      </c>
      <c r="M573" s="14">
        <f t="shared" si="97"/>
        <v>0</v>
      </c>
      <c r="N573" s="12">
        <f t="shared" si="107"/>
        <v>0</v>
      </c>
      <c r="O573" s="14">
        <f t="shared" si="98"/>
        <v>0</v>
      </c>
      <c r="P573" s="12">
        <f t="shared" si="107"/>
        <v>0</v>
      </c>
      <c r="Q573" s="12">
        <f t="shared" si="99"/>
        <v>1</v>
      </c>
      <c r="R573" s="12">
        <f t="shared" si="100"/>
        <v>0</v>
      </c>
      <c r="S573" s="12">
        <f t="shared" si="101"/>
        <v>0</v>
      </c>
      <c r="T573" s="12">
        <f t="shared" si="102"/>
        <v>0</v>
      </c>
      <c r="U573" s="12">
        <f t="shared" si="103"/>
        <v>0</v>
      </c>
      <c r="V573" s="64">
        <f t="shared" si="104"/>
        <v>0</v>
      </c>
      <c r="W573" s="12">
        <f t="shared" si="105"/>
        <v>0</v>
      </c>
      <c r="X573" s="12">
        <f>IF(AND(W573=1,G573=0),1,0)</f>
        <v>0</v>
      </c>
      <c r="Y573" s="12">
        <f t="shared" si="106"/>
        <v>0</v>
      </c>
    </row>
    <row r="574" spans="2:25" ht="12.5" customHeight="1">
      <c r="B574" s="6" t="s">
        <v>281</v>
      </c>
      <c r="C574" s="6" t="s">
        <v>282</v>
      </c>
      <c r="D574" s="5">
        <v>0</v>
      </c>
      <c r="E574" s="5">
        <v>0</v>
      </c>
      <c r="F574" s="2">
        <v>0</v>
      </c>
      <c r="G574" s="2">
        <v>0</v>
      </c>
      <c r="H574" s="2">
        <v>0</v>
      </c>
      <c r="I574" s="5">
        <v>0</v>
      </c>
      <c r="J574" s="11">
        <v>26</v>
      </c>
      <c r="K574" s="12">
        <f t="shared" si="96"/>
        <v>0</v>
      </c>
      <c r="L574" s="12">
        <f t="shared" si="96"/>
        <v>0</v>
      </c>
      <c r="M574" s="14">
        <f t="shared" si="97"/>
        <v>0</v>
      </c>
      <c r="N574" s="12">
        <f t="shared" si="107"/>
        <v>0</v>
      </c>
      <c r="O574" s="14">
        <f t="shared" si="98"/>
        <v>0</v>
      </c>
      <c r="P574" s="12">
        <f t="shared" si="107"/>
        <v>0</v>
      </c>
      <c r="Q574" s="12">
        <f t="shared" si="99"/>
        <v>1</v>
      </c>
      <c r="R574" s="12">
        <f t="shared" si="100"/>
        <v>0</v>
      </c>
      <c r="S574" s="12">
        <f t="shared" si="101"/>
        <v>0</v>
      </c>
      <c r="T574" s="12">
        <f t="shared" si="102"/>
        <v>0</v>
      </c>
      <c r="U574" s="12">
        <f t="shared" si="103"/>
        <v>0</v>
      </c>
      <c r="V574" s="64">
        <f t="shared" si="104"/>
        <v>0</v>
      </c>
      <c r="W574" s="12">
        <f t="shared" si="105"/>
        <v>0</v>
      </c>
      <c r="X574" s="12">
        <f>IF(AND(W574=1,G574=0),1,0)</f>
        <v>0</v>
      </c>
      <c r="Y574" s="12">
        <f t="shared" si="106"/>
        <v>0</v>
      </c>
    </row>
    <row r="575" spans="2:25" ht="12.5" customHeight="1">
      <c r="B575" s="6" t="s">
        <v>283</v>
      </c>
      <c r="C575" s="6" t="s">
        <v>284</v>
      </c>
      <c r="D575" s="5">
        <v>0</v>
      </c>
      <c r="E575" s="5">
        <v>0</v>
      </c>
      <c r="F575" s="2">
        <v>0</v>
      </c>
      <c r="G575" s="2">
        <v>0</v>
      </c>
      <c r="H575" s="2">
        <v>0</v>
      </c>
      <c r="I575" s="5">
        <v>0</v>
      </c>
      <c r="J575" s="11">
        <v>24</v>
      </c>
      <c r="K575" s="12">
        <f t="shared" si="96"/>
        <v>0</v>
      </c>
      <c r="L575" s="12">
        <f t="shared" si="96"/>
        <v>0</v>
      </c>
      <c r="M575" s="14">
        <f t="shared" si="97"/>
        <v>0</v>
      </c>
      <c r="N575" s="12">
        <f t="shared" si="107"/>
        <v>0</v>
      </c>
      <c r="O575" s="14">
        <f t="shared" si="98"/>
        <v>0</v>
      </c>
      <c r="P575" s="12">
        <f t="shared" si="107"/>
        <v>0</v>
      </c>
      <c r="Q575" s="12">
        <f t="shared" si="99"/>
        <v>1</v>
      </c>
      <c r="R575" s="12">
        <f t="shared" si="100"/>
        <v>0</v>
      </c>
      <c r="S575" s="12">
        <f t="shared" si="101"/>
        <v>0</v>
      </c>
      <c r="T575" s="12">
        <f t="shared" si="102"/>
        <v>0</v>
      </c>
      <c r="U575" s="12">
        <f t="shared" si="103"/>
        <v>0</v>
      </c>
      <c r="V575" s="64">
        <f t="shared" si="104"/>
        <v>0</v>
      </c>
      <c r="W575" s="12">
        <f t="shared" si="105"/>
        <v>0</v>
      </c>
      <c r="X575" s="12">
        <f>IF(AND(W575=1,G575=0),1,0)</f>
        <v>0</v>
      </c>
      <c r="Y575" s="12">
        <f t="shared" si="106"/>
        <v>0</v>
      </c>
    </row>
    <row r="576" spans="2:25" ht="12.5" customHeight="1">
      <c r="B576" s="6" t="s">
        <v>285</v>
      </c>
      <c r="C576" s="6" t="s">
        <v>286</v>
      </c>
      <c r="D576" s="5">
        <v>0</v>
      </c>
      <c r="E576" s="5">
        <v>0</v>
      </c>
      <c r="F576" s="2">
        <v>0</v>
      </c>
      <c r="G576" s="2">
        <v>0</v>
      </c>
      <c r="H576" s="2">
        <v>0</v>
      </c>
      <c r="I576" s="5">
        <v>0</v>
      </c>
      <c r="J576" s="11">
        <v>89</v>
      </c>
      <c r="K576" s="12">
        <f t="shared" si="96"/>
        <v>0</v>
      </c>
      <c r="L576" s="12">
        <f t="shared" si="96"/>
        <v>0</v>
      </c>
      <c r="M576" s="14">
        <f t="shared" si="97"/>
        <v>0</v>
      </c>
      <c r="N576" s="12">
        <f t="shared" si="107"/>
        <v>0</v>
      </c>
      <c r="O576" s="14">
        <f t="shared" si="98"/>
        <v>0</v>
      </c>
      <c r="P576" s="12">
        <f t="shared" si="107"/>
        <v>0</v>
      </c>
      <c r="Q576" s="12">
        <f t="shared" si="99"/>
        <v>1</v>
      </c>
      <c r="R576" s="12">
        <f t="shared" si="100"/>
        <v>0</v>
      </c>
      <c r="S576" s="12">
        <f t="shared" si="101"/>
        <v>0</v>
      </c>
      <c r="T576" s="12">
        <f t="shared" si="102"/>
        <v>0</v>
      </c>
      <c r="U576" s="12">
        <f t="shared" si="103"/>
        <v>0</v>
      </c>
      <c r="V576" s="64">
        <f t="shared" si="104"/>
        <v>0</v>
      </c>
      <c r="W576" s="12">
        <f t="shared" si="105"/>
        <v>0</v>
      </c>
      <c r="X576" s="12">
        <f>IF(AND(W576=1,G576=0),1,0)</f>
        <v>0</v>
      </c>
      <c r="Y576" s="12">
        <f t="shared" si="106"/>
        <v>0</v>
      </c>
    </row>
    <row r="577" spans="2:25" ht="12.5" customHeight="1">
      <c r="B577" s="6" t="s">
        <v>287</v>
      </c>
      <c r="C577" s="6" t="s">
        <v>288</v>
      </c>
      <c r="D577" s="5">
        <v>0</v>
      </c>
      <c r="E577" s="5">
        <v>0</v>
      </c>
      <c r="F577" s="2">
        <v>0</v>
      </c>
      <c r="G577" s="2">
        <v>0</v>
      </c>
      <c r="H577" s="2">
        <v>0</v>
      </c>
      <c r="I577" s="5">
        <v>0</v>
      </c>
      <c r="J577" s="11">
        <v>32</v>
      </c>
      <c r="K577" s="12">
        <f t="shared" si="96"/>
        <v>0</v>
      </c>
      <c r="L577" s="12">
        <f t="shared" si="96"/>
        <v>0</v>
      </c>
      <c r="M577" s="14">
        <f t="shared" si="97"/>
        <v>0</v>
      </c>
      <c r="N577" s="12">
        <f t="shared" si="107"/>
        <v>0</v>
      </c>
      <c r="O577" s="14">
        <f t="shared" si="98"/>
        <v>0</v>
      </c>
      <c r="P577" s="12">
        <f t="shared" si="107"/>
        <v>0</v>
      </c>
      <c r="Q577" s="12">
        <f t="shared" si="99"/>
        <v>1</v>
      </c>
      <c r="R577" s="12">
        <f t="shared" si="100"/>
        <v>0</v>
      </c>
      <c r="S577" s="12">
        <f t="shared" si="101"/>
        <v>0</v>
      </c>
      <c r="T577" s="12">
        <f t="shared" si="102"/>
        <v>0</v>
      </c>
      <c r="U577" s="12">
        <f t="shared" si="103"/>
        <v>0</v>
      </c>
      <c r="V577" s="64">
        <f t="shared" si="104"/>
        <v>0</v>
      </c>
      <c r="W577" s="12">
        <f t="shared" si="105"/>
        <v>0</v>
      </c>
      <c r="X577" s="12">
        <f>IF(AND(W577=1,G577=0),1,0)</f>
        <v>0</v>
      </c>
      <c r="Y577" s="12">
        <f t="shared" si="106"/>
        <v>0</v>
      </c>
    </row>
    <row r="578" spans="2:25" ht="12.5" customHeight="1">
      <c r="B578" s="6" t="s">
        <v>289</v>
      </c>
      <c r="C578" s="6" t="s">
        <v>290</v>
      </c>
      <c r="D578" s="5">
        <v>0</v>
      </c>
      <c r="E578" s="5">
        <v>0</v>
      </c>
      <c r="F578" s="2">
        <v>0</v>
      </c>
      <c r="G578" s="2">
        <v>0</v>
      </c>
      <c r="H578" s="2">
        <v>0</v>
      </c>
      <c r="I578" s="5">
        <v>0</v>
      </c>
      <c r="J578" s="11">
        <v>32</v>
      </c>
      <c r="K578" s="12">
        <f t="shared" si="96"/>
        <v>0</v>
      </c>
      <c r="L578" s="12">
        <f t="shared" si="96"/>
        <v>0</v>
      </c>
      <c r="M578" s="14">
        <f t="shared" si="97"/>
        <v>0</v>
      </c>
      <c r="N578" s="12">
        <f t="shared" si="107"/>
        <v>0</v>
      </c>
      <c r="O578" s="14">
        <f t="shared" si="98"/>
        <v>0</v>
      </c>
      <c r="P578" s="12">
        <f t="shared" si="107"/>
        <v>0</v>
      </c>
      <c r="Q578" s="12">
        <f t="shared" si="99"/>
        <v>1</v>
      </c>
      <c r="R578" s="12">
        <f t="shared" si="100"/>
        <v>0</v>
      </c>
      <c r="S578" s="12">
        <f t="shared" si="101"/>
        <v>0</v>
      </c>
      <c r="T578" s="12">
        <f t="shared" si="102"/>
        <v>0</v>
      </c>
      <c r="U578" s="12">
        <f t="shared" si="103"/>
        <v>0</v>
      </c>
      <c r="V578" s="64">
        <f t="shared" si="104"/>
        <v>0</v>
      </c>
      <c r="W578" s="12">
        <f t="shared" si="105"/>
        <v>0</v>
      </c>
      <c r="X578" s="12">
        <f>IF(AND(W578=1,G578=0),1,0)</f>
        <v>0</v>
      </c>
      <c r="Y578" s="12">
        <f t="shared" si="106"/>
        <v>0</v>
      </c>
    </row>
    <row r="579" spans="2:25" ht="12.5" customHeight="1">
      <c r="B579" s="6" t="s">
        <v>291</v>
      </c>
      <c r="C579" s="6" t="s">
        <v>292</v>
      </c>
      <c r="D579" s="5">
        <v>4665</v>
      </c>
      <c r="E579" s="5">
        <v>7514</v>
      </c>
      <c r="F579" s="2">
        <v>4165</v>
      </c>
      <c r="G579" s="2">
        <v>4655</v>
      </c>
      <c r="H579" s="2">
        <v>3260</v>
      </c>
      <c r="I579" s="5">
        <v>3585</v>
      </c>
      <c r="J579" s="11">
        <v>70</v>
      </c>
      <c r="K579" s="12">
        <f t="shared" si="96"/>
        <v>1</v>
      </c>
      <c r="L579" s="12">
        <f t="shared" si="96"/>
        <v>1</v>
      </c>
      <c r="M579" s="14">
        <f t="shared" si="97"/>
        <v>500</v>
      </c>
      <c r="N579" s="12">
        <f t="shared" si="107"/>
        <v>1</v>
      </c>
      <c r="O579" s="14">
        <f t="shared" si="98"/>
        <v>2859</v>
      </c>
      <c r="P579" s="12">
        <f t="shared" si="107"/>
        <v>1</v>
      </c>
      <c r="Q579" s="12">
        <f t="shared" si="99"/>
        <v>0</v>
      </c>
      <c r="R579" s="12">
        <f t="shared" si="100"/>
        <v>0</v>
      </c>
      <c r="S579" s="12">
        <f t="shared" si="101"/>
        <v>1</v>
      </c>
      <c r="T579" s="12">
        <f t="shared" si="102"/>
        <v>1</v>
      </c>
      <c r="U579" s="12">
        <f t="shared" si="103"/>
        <v>0</v>
      </c>
      <c r="V579" s="64">
        <f t="shared" si="104"/>
        <v>0</v>
      </c>
      <c r="W579" s="12">
        <f t="shared" si="105"/>
        <v>1</v>
      </c>
      <c r="X579" s="12">
        <f>IF(AND(W579=1,G579=0),1,0)</f>
        <v>0</v>
      </c>
      <c r="Y579" s="12">
        <f t="shared" si="106"/>
        <v>0</v>
      </c>
    </row>
    <row r="580" spans="2:25" ht="12.5" customHeight="1">
      <c r="B580" s="6" t="s">
        <v>293</v>
      </c>
      <c r="C580" s="6" t="s">
        <v>294</v>
      </c>
      <c r="D580" s="5">
        <v>500</v>
      </c>
      <c r="E580" s="5">
        <v>600</v>
      </c>
      <c r="F580" s="2">
        <v>0</v>
      </c>
      <c r="G580" s="2">
        <v>0</v>
      </c>
      <c r="H580" s="2">
        <v>1000</v>
      </c>
      <c r="I580" s="5">
        <v>1000</v>
      </c>
      <c r="K580" s="12">
        <f t="shared" si="96"/>
        <v>1</v>
      </c>
      <c r="L580" s="12">
        <f t="shared" si="96"/>
        <v>1</v>
      </c>
      <c r="M580" s="14">
        <f t="shared" si="97"/>
        <v>500</v>
      </c>
      <c r="N580" s="12">
        <f t="shared" si="107"/>
        <v>1</v>
      </c>
      <c r="O580" s="14">
        <f t="shared" si="98"/>
        <v>600</v>
      </c>
      <c r="P580" s="12">
        <f t="shared" si="107"/>
        <v>1</v>
      </c>
      <c r="Q580" s="12">
        <f t="shared" si="99"/>
        <v>0</v>
      </c>
      <c r="R580" s="12">
        <f t="shared" si="100"/>
        <v>0</v>
      </c>
      <c r="S580" s="12">
        <f t="shared" si="101"/>
        <v>1</v>
      </c>
      <c r="T580" s="12">
        <f t="shared" si="102"/>
        <v>0</v>
      </c>
      <c r="U580" s="12">
        <f t="shared" si="103"/>
        <v>0</v>
      </c>
      <c r="V580" s="64">
        <f t="shared" si="104"/>
        <v>0</v>
      </c>
      <c r="W580" s="12">
        <f t="shared" si="105"/>
        <v>1</v>
      </c>
      <c r="X580" s="12">
        <f>IF(AND(W580=1,G580=0),1,0)</f>
        <v>1</v>
      </c>
      <c r="Y580" s="12">
        <f t="shared" si="106"/>
        <v>1</v>
      </c>
    </row>
    <row r="581" spans="2:25" ht="12.5" customHeight="1">
      <c r="B581" s="6" t="s">
        <v>295</v>
      </c>
      <c r="C581" s="6" t="s">
        <v>296</v>
      </c>
      <c r="D581" s="5">
        <v>0</v>
      </c>
      <c r="E581" s="5">
        <v>0</v>
      </c>
      <c r="F581" s="2">
        <v>0</v>
      </c>
      <c r="G581" s="2">
        <v>0</v>
      </c>
      <c r="H581" s="2">
        <v>0</v>
      </c>
      <c r="I581" s="5">
        <v>0</v>
      </c>
      <c r="J581" s="11">
        <v>31</v>
      </c>
      <c r="K581" s="12">
        <f t="shared" si="96"/>
        <v>0</v>
      </c>
      <c r="L581" s="12">
        <f t="shared" si="96"/>
        <v>0</v>
      </c>
      <c r="M581" s="14">
        <f t="shared" si="97"/>
        <v>0</v>
      </c>
      <c r="N581" s="12">
        <f t="shared" si="107"/>
        <v>0</v>
      </c>
      <c r="O581" s="14">
        <f t="shared" si="98"/>
        <v>0</v>
      </c>
      <c r="P581" s="12">
        <f t="shared" si="107"/>
        <v>0</v>
      </c>
      <c r="Q581" s="12">
        <f t="shared" si="99"/>
        <v>1</v>
      </c>
      <c r="R581" s="12">
        <f t="shared" si="100"/>
        <v>0</v>
      </c>
      <c r="S581" s="12">
        <f t="shared" si="101"/>
        <v>0</v>
      </c>
      <c r="T581" s="12">
        <f t="shared" si="102"/>
        <v>0</v>
      </c>
      <c r="U581" s="12">
        <f t="shared" si="103"/>
        <v>0</v>
      </c>
      <c r="V581" s="64">
        <f t="shared" si="104"/>
        <v>0</v>
      </c>
      <c r="W581" s="12">
        <f t="shared" si="105"/>
        <v>0</v>
      </c>
      <c r="X581" s="12">
        <f>IF(AND(W581=1,G581=0),1,0)</f>
        <v>0</v>
      </c>
      <c r="Y581" s="12">
        <f t="shared" si="106"/>
        <v>0</v>
      </c>
    </row>
    <row r="582" spans="2:25" ht="12.5" customHeight="1">
      <c r="B582" s="6" t="s">
        <v>297</v>
      </c>
      <c r="C582" s="6" t="s">
        <v>298</v>
      </c>
      <c r="D582" s="5">
        <v>200</v>
      </c>
      <c r="E582" s="5">
        <v>200</v>
      </c>
      <c r="F582" s="2">
        <v>0</v>
      </c>
      <c r="G582" s="2">
        <v>0</v>
      </c>
      <c r="H582" s="2">
        <v>0</v>
      </c>
      <c r="I582" s="5">
        <v>0</v>
      </c>
      <c r="J582" s="11">
        <v>46</v>
      </c>
      <c r="K582" s="12">
        <f t="shared" ref="K582:L645" si="108">IF(D582&gt;0.5,1,0)</f>
        <v>1</v>
      </c>
      <c r="L582" s="12">
        <f t="shared" si="108"/>
        <v>1</v>
      </c>
      <c r="M582" s="14">
        <f t="shared" ref="M582:M645" si="109">+D582-F582</f>
        <v>200</v>
      </c>
      <c r="N582" s="12">
        <f t="shared" si="107"/>
        <v>0</v>
      </c>
      <c r="O582" s="14">
        <f t="shared" ref="O582:O645" si="110">+E582-G582</f>
        <v>200</v>
      </c>
      <c r="P582" s="12">
        <f t="shared" si="107"/>
        <v>0</v>
      </c>
      <c r="Q582" s="12">
        <f t="shared" ref="Q582:Q645" si="111">IF(E582+G582+I582=0,1,0)</f>
        <v>0</v>
      </c>
      <c r="R582" s="12">
        <f t="shared" ref="R582:R645" si="112">IF(AND(Q582=0,E582=0),1,0)</f>
        <v>0</v>
      </c>
      <c r="S582" s="12">
        <f t="shared" ref="S582:S645" si="113">IF(E582=0,0,1)</f>
        <v>1</v>
      </c>
      <c r="T582" s="12">
        <f t="shared" ref="T582:T645" si="114">IF(G582=0,0,1)</f>
        <v>0</v>
      </c>
      <c r="U582" s="12">
        <f t="shared" ref="U582:U645" si="115">IF(AND(T582=1,E582=0),1,0)</f>
        <v>0</v>
      </c>
      <c r="V582" s="64">
        <f t="shared" ref="V582:V645" si="116">IF(U582=1,G582,0)</f>
        <v>0</v>
      </c>
      <c r="W582" s="12">
        <f t="shared" ref="W582:W645" si="117">IF(I582=0,0,1)</f>
        <v>0</v>
      </c>
      <c r="X582" s="12">
        <f>IF(AND(W582=1,G582=0),1,0)</f>
        <v>0</v>
      </c>
      <c r="Y582" s="12">
        <f t="shared" ref="Y582:Y645" si="118">IF(AND(S582=1,T582=0),1,0)</f>
        <v>1</v>
      </c>
    </row>
    <row r="583" spans="2:25" ht="12.5" customHeight="1">
      <c r="B583" s="6" t="s">
        <v>299</v>
      </c>
      <c r="C583" s="6" t="s">
        <v>300</v>
      </c>
      <c r="D583" s="5">
        <v>0</v>
      </c>
      <c r="E583" s="5">
        <v>0</v>
      </c>
      <c r="F583" s="2">
        <v>100</v>
      </c>
      <c r="G583" s="2">
        <v>100</v>
      </c>
      <c r="H583" s="2">
        <v>200</v>
      </c>
      <c r="I583" s="5">
        <v>200</v>
      </c>
      <c r="J583" s="11">
        <v>69</v>
      </c>
      <c r="K583" s="12">
        <f t="shared" si="108"/>
        <v>0</v>
      </c>
      <c r="L583" s="12">
        <f t="shared" si="108"/>
        <v>0</v>
      </c>
      <c r="M583" s="14">
        <f t="shared" si="109"/>
        <v>-100</v>
      </c>
      <c r="N583" s="12">
        <f t="shared" ref="N583:P646" si="119">IF(OR((M583&gt;=N$3),(M583&lt;=-N$3)),1,0)</f>
        <v>0</v>
      </c>
      <c r="O583" s="14">
        <f t="shared" si="110"/>
        <v>-100</v>
      </c>
      <c r="P583" s="12">
        <f t="shared" si="119"/>
        <v>0</v>
      </c>
      <c r="Q583" s="12">
        <f t="shared" si="111"/>
        <v>0</v>
      </c>
      <c r="R583" s="12">
        <f t="shared" si="112"/>
        <v>1</v>
      </c>
      <c r="S583" s="12">
        <f t="shared" si="113"/>
        <v>0</v>
      </c>
      <c r="T583" s="12">
        <f t="shared" si="114"/>
        <v>1</v>
      </c>
      <c r="U583" s="12">
        <f t="shared" si="115"/>
        <v>1</v>
      </c>
      <c r="V583" s="64">
        <f t="shared" si="116"/>
        <v>100</v>
      </c>
      <c r="W583" s="12">
        <f t="shared" si="117"/>
        <v>1</v>
      </c>
      <c r="X583" s="12">
        <f>IF(AND(W583=1,G583=0),1,0)</f>
        <v>0</v>
      </c>
      <c r="Y583" s="12">
        <f t="shared" si="118"/>
        <v>0</v>
      </c>
    </row>
    <row r="584" spans="2:25" ht="12.5" customHeight="1">
      <c r="B584" s="6" t="s">
        <v>301</v>
      </c>
      <c r="C584" s="7" t="s">
        <v>302</v>
      </c>
      <c r="D584" s="5">
        <v>0</v>
      </c>
      <c r="E584" s="5">
        <v>0</v>
      </c>
      <c r="F584" s="2">
        <v>0</v>
      </c>
      <c r="G584" s="2">
        <v>0</v>
      </c>
      <c r="H584" s="2">
        <v>0</v>
      </c>
      <c r="I584" s="5">
        <v>0</v>
      </c>
      <c r="J584" s="11">
        <v>65</v>
      </c>
      <c r="K584" s="12">
        <f t="shared" si="108"/>
        <v>0</v>
      </c>
      <c r="L584" s="12">
        <f t="shared" si="108"/>
        <v>0</v>
      </c>
      <c r="M584" s="14">
        <f t="shared" si="109"/>
        <v>0</v>
      </c>
      <c r="N584" s="12">
        <f t="shared" si="119"/>
        <v>0</v>
      </c>
      <c r="O584" s="14">
        <f t="shared" si="110"/>
        <v>0</v>
      </c>
      <c r="P584" s="12">
        <f t="shared" si="119"/>
        <v>0</v>
      </c>
      <c r="Q584" s="12">
        <f t="shared" si="111"/>
        <v>1</v>
      </c>
      <c r="R584" s="12">
        <f t="shared" si="112"/>
        <v>0</v>
      </c>
      <c r="S584" s="12">
        <f t="shared" si="113"/>
        <v>0</v>
      </c>
      <c r="T584" s="12">
        <f t="shared" si="114"/>
        <v>0</v>
      </c>
      <c r="U584" s="12">
        <f t="shared" si="115"/>
        <v>0</v>
      </c>
      <c r="V584" s="64">
        <f t="shared" si="116"/>
        <v>0</v>
      </c>
      <c r="W584" s="12">
        <f t="shared" si="117"/>
        <v>0</v>
      </c>
      <c r="X584" s="12">
        <f>IF(AND(W584=1,G584=0),1,0)</f>
        <v>0</v>
      </c>
      <c r="Y584" s="12">
        <f t="shared" si="118"/>
        <v>0</v>
      </c>
    </row>
    <row r="585" spans="2:25" ht="12.5" customHeight="1">
      <c r="B585" s="6" t="s">
        <v>303</v>
      </c>
      <c r="C585" s="6" t="s">
        <v>304</v>
      </c>
      <c r="D585" s="5">
        <v>0</v>
      </c>
      <c r="E585" s="5">
        <v>0</v>
      </c>
      <c r="F585" s="2">
        <v>0</v>
      </c>
      <c r="G585" s="2">
        <v>0</v>
      </c>
      <c r="H585" s="2">
        <v>0</v>
      </c>
      <c r="I585" s="5">
        <v>0</v>
      </c>
      <c r="J585" s="11">
        <v>25</v>
      </c>
      <c r="K585" s="12">
        <f t="shared" si="108"/>
        <v>0</v>
      </c>
      <c r="L585" s="12">
        <f t="shared" si="108"/>
        <v>0</v>
      </c>
      <c r="M585" s="14">
        <f t="shared" si="109"/>
        <v>0</v>
      </c>
      <c r="N585" s="12">
        <f t="shared" si="119"/>
        <v>0</v>
      </c>
      <c r="O585" s="14">
        <f t="shared" si="110"/>
        <v>0</v>
      </c>
      <c r="P585" s="12">
        <f t="shared" si="119"/>
        <v>0</v>
      </c>
      <c r="Q585" s="12">
        <f t="shared" si="111"/>
        <v>1</v>
      </c>
      <c r="R585" s="12">
        <f t="shared" si="112"/>
        <v>0</v>
      </c>
      <c r="S585" s="12">
        <f t="shared" si="113"/>
        <v>0</v>
      </c>
      <c r="T585" s="12">
        <f t="shared" si="114"/>
        <v>0</v>
      </c>
      <c r="U585" s="12">
        <f t="shared" si="115"/>
        <v>0</v>
      </c>
      <c r="V585" s="64">
        <f t="shared" si="116"/>
        <v>0</v>
      </c>
      <c r="W585" s="12">
        <f t="shared" si="117"/>
        <v>0</v>
      </c>
      <c r="X585" s="12">
        <f>IF(AND(W585=1,G585=0),1,0)</f>
        <v>0</v>
      </c>
      <c r="Y585" s="12">
        <f t="shared" si="118"/>
        <v>0</v>
      </c>
    </row>
    <row r="586" spans="2:25" ht="12.5" customHeight="1">
      <c r="B586" s="6" t="s">
        <v>305</v>
      </c>
      <c r="C586" s="6" t="s">
        <v>306</v>
      </c>
      <c r="D586" s="5">
        <v>2</v>
      </c>
      <c r="E586" s="5">
        <v>2</v>
      </c>
      <c r="F586" s="2">
        <v>0</v>
      </c>
      <c r="G586" s="2">
        <v>0</v>
      </c>
      <c r="H586" s="2">
        <v>0</v>
      </c>
      <c r="I586" s="5">
        <v>0</v>
      </c>
      <c r="J586" s="11">
        <v>43</v>
      </c>
      <c r="K586" s="12">
        <f t="shared" si="108"/>
        <v>1</v>
      </c>
      <c r="L586" s="12">
        <f t="shared" si="108"/>
        <v>1</v>
      </c>
      <c r="M586" s="14">
        <f t="shared" si="109"/>
        <v>2</v>
      </c>
      <c r="N586" s="12">
        <f t="shared" si="119"/>
        <v>0</v>
      </c>
      <c r="O586" s="14">
        <f t="shared" si="110"/>
        <v>2</v>
      </c>
      <c r="P586" s="12">
        <f t="shared" si="119"/>
        <v>0</v>
      </c>
      <c r="Q586" s="12">
        <f t="shared" si="111"/>
        <v>0</v>
      </c>
      <c r="R586" s="12">
        <f t="shared" si="112"/>
        <v>0</v>
      </c>
      <c r="S586" s="12">
        <f t="shared" si="113"/>
        <v>1</v>
      </c>
      <c r="T586" s="12">
        <f t="shared" si="114"/>
        <v>0</v>
      </c>
      <c r="U586" s="12">
        <f t="shared" si="115"/>
        <v>0</v>
      </c>
      <c r="V586" s="64">
        <f t="shared" si="116"/>
        <v>0</v>
      </c>
      <c r="W586" s="12">
        <f t="shared" si="117"/>
        <v>0</v>
      </c>
      <c r="X586" s="12">
        <f>IF(AND(W586=1,G586=0),1,0)</f>
        <v>0</v>
      </c>
      <c r="Y586" s="12">
        <f t="shared" si="118"/>
        <v>1</v>
      </c>
    </row>
    <row r="587" spans="2:25" ht="12.5" customHeight="1">
      <c r="B587" s="6" t="s">
        <v>307</v>
      </c>
      <c r="C587" s="6" t="s">
        <v>308</v>
      </c>
      <c r="D587" s="5">
        <v>0</v>
      </c>
      <c r="E587" s="5">
        <v>0</v>
      </c>
      <c r="F587" s="2">
        <v>0</v>
      </c>
      <c r="G587" s="2">
        <v>0</v>
      </c>
      <c r="H587" s="2">
        <v>0</v>
      </c>
      <c r="I587" s="5">
        <v>0</v>
      </c>
      <c r="J587" s="11">
        <v>32</v>
      </c>
      <c r="K587" s="12">
        <f t="shared" si="108"/>
        <v>0</v>
      </c>
      <c r="L587" s="12">
        <f t="shared" si="108"/>
        <v>0</v>
      </c>
      <c r="M587" s="14">
        <f t="shared" si="109"/>
        <v>0</v>
      </c>
      <c r="N587" s="12">
        <f t="shared" si="119"/>
        <v>0</v>
      </c>
      <c r="O587" s="14">
        <f t="shared" si="110"/>
        <v>0</v>
      </c>
      <c r="P587" s="12">
        <f t="shared" si="119"/>
        <v>0</v>
      </c>
      <c r="Q587" s="12">
        <f t="shared" si="111"/>
        <v>1</v>
      </c>
      <c r="R587" s="12">
        <f t="shared" si="112"/>
        <v>0</v>
      </c>
      <c r="S587" s="12">
        <f t="shared" si="113"/>
        <v>0</v>
      </c>
      <c r="T587" s="12">
        <f t="shared" si="114"/>
        <v>0</v>
      </c>
      <c r="U587" s="12">
        <f t="shared" si="115"/>
        <v>0</v>
      </c>
      <c r="V587" s="64">
        <f t="shared" si="116"/>
        <v>0</v>
      </c>
      <c r="W587" s="12">
        <f t="shared" si="117"/>
        <v>0</v>
      </c>
      <c r="X587" s="12">
        <f>IF(AND(W587=1,G587=0),1,0)</f>
        <v>0</v>
      </c>
      <c r="Y587" s="12">
        <f t="shared" si="118"/>
        <v>0</v>
      </c>
    </row>
    <row r="588" spans="2:25" ht="12.5" customHeight="1">
      <c r="B588" s="6" t="s">
        <v>309</v>
      </c>
      <c r="C588" s="6" t="s">
        <v>310</v>
      </c>
      <c r="D588" s="5">
        <v>0</v>
      </c>
      <c r="E588" s="5">
        <v>0</v>
      </c>
      <c r="F588" s="2">
        <v>0</v>
      </c>
      <c r="G588" s="2">
        <v>0</v>
      </c>
      <c r="H588" s="2">
        <v>0</v>
      </c>
      <c r="I588" s="5">
        <v>0</v>
      </c>
      <c r="J588" s="11">
        <v>30</v>
      </c>
      <c r="K588" s="12">
        <f t="shared" si="108"/>
        <v>0</v>
      </c>
      <c r="L588" s="12">
        <f t="shared" si="108"/>
        <v>0</v>
      </c>
      <c r="M588" s="14">
        <f t="shared" si="109"/>
        <v>0</v>
      </c>
      <c r="N588" s="12">
        <f t="shared" si="119"/>
        <v>0</v>
      </c>
      <c r="O588" s="14">
        <f t="shared" si="110"/>
        <v>0</v>
      </c>
      <c r="P588" s="12">
        <f t="shared" si="119"/>
        <v>0</v>
      </c>
      <c r="Q588" s="12">
        <f t="shared" si="111"/>
        <v>1</v>
      </c>
      <c r="R588" s="12">
        <f t="shared" si="112"/>
        <v>0</v>
      </c>
      <c r="S588" s="12">
        <f t="shared" si="113"/>
        <v>0</v>
      </c>
      <c r="T588" s="12">
        <f t="shared" si="114"/>
        <v>0</v>
      </c>
      <c r="U588" s="12">
        <f t="shared" si="115"/>
        <v>0</v>
      </c>
      <c r="V588" s="64">
        <f t="shared" si="116"/>
        <v>0</v>
      </c>
      <c r="W588" s="12">
        <f t="shared" si="117"/>
        <v>0</v>
      </c>
      <c r="X588" s="12">
        <f>IF(AND(W588=1,G588=0),1,0)</f>
        <v>0</v>
      </c>
      <c r="Y588" s="12">
        <f t="shared" si="118"/>
        <v>0</v>
      </c>
    </row>
    <row r="589" spans="2:25" ht="12.5" customHeight="1">
      <c r="B589" s="6" t="s">
        <v>311</v>
      </c>
      <c r="C589" s="6" t="s">
        <v>312</v>
      </c>
      <c r="D589" s="5">
        <v>0</v>
      </c>
      <c r="E589" s="5">
        <v>0</v>
      </c>
      <c r="F589" s="2">
        <v>0</v>
      </c>
      <c r="G589" s="2">
        <v>0</v>
      </c>
      <c r="H589" s="2">
        <v>0</v>
      </c>
      <c r="I589" s="5">
        <v>0</v>
      </c>
      <c r="J589" s="11">
        <v>38</v>
      </c>
      <c r="K589" s="12">
        <f t="shared" si="108"/>
        <v>0</v>
      </c>
      <c r="L589" s="12">
        <f t="shared" si="108"/>
        <v>0</v>
      </c>
      <c r="M589" s="14">
        <f t="shared" si="109"/>
        <v>0</v>
      </c>
      <c r="N589" s="12">
        <f t="shared" si="119"/>
        <v>0</v>
      </c>
      <c r="O589" s="14">
        <f t="shared" si="110"/>
        <v>0</v>
      </c>
      <c r="P589" s="12">
        <f t="shared" si="119"/>
        <v>0</v>
      </c>
      <c r="Q589" s="12">
        <f t="shared" si="111"/>
        <v>1</v>
      </c>
      <c r="R589" s="12">
        <f t="shared" si="112"/>
        <v>0</v>
      </c>
      <c r="S589" s="12">
        <f t="shared" si="113"/>
        <v>0</v>
      </c>
      <c r="T589" s="12">
        <f t="shared" si="114"/>
        <v>0</v>
      </c>
      <c r="U589" s="12">
        <f t="shared" si="115"/>
        <v>0</v>
      </c>
      <c r="V589" s="64">
        <f t="shared" si="116"/>
        <v>0</v>
      </c>
      <c r="W589" s="12">
        <f t="shared" si="117"/>
        <v>0</v>
      </c>
      <c r="X589" s="12">
        <f>IF(AND(W589=1,G589=0),1,0)</f>
        <v>0</v>
      </c>
      <c r="Y589" s="12">
        <f t="shared" si="118"/>
        <v>0</v>
      </c>
    </row>
    <row r="590" spans="2:25" ht="12.5" customHeight="1">
      <c r="B590" s="6" t="s">
        <v>313</v>
      </c>
      <c r="C590" s="7" t="s">
        <v>314</v>
      </c>
      <c r="D590" s="5">
        <v>0</v>
      </c>
      <c r="E590" s="5">
        <v>0</v>
      </c>
      <c r="F590" s="2">
        <v>0</v>
      </c>
      <c r="G590" s="2">
        <v>0</v>
      </c>
      <c r="H590" s="2">
        <v>40</v>
      </c>
      <c r="I590" s="5">
        <v>60</v>
      </c>
      <c r="J590" s="11">
        <v>55</v>
      </c>
      <c r="K590" s="12">
        <f t="shared" si="108"/>
        <v>0</v>
      </c>
      <c r="L590" s="12">
        <f t="shared" si="108"/>
        <v>0</v>
      </c>
      <c r="M590" s="14">
        <f t="shared" si="109"/>
        <v>0</v>
      </c>
      <c r="N590" s="12">
        <f t="shared" si="119"/>
        <v>0</v>
      </c>
      <c r="O590" s="14">
        <f t="shared" si="110"/>
        <v>0</v>
      </c>
      <c r="P590" s="12">
        <f t="shared" si="119"/>
        <v>0</v>
      </c>
      <c r="Q590" s="12">
        <f t="shared" si="111"/>
        <v>0</v>
      </c>
      <c r="R590" s="12">
        <f t="shared" si="112"/>
        <v>1</v>
      </c>
      <c r="S590" s="12">
        <f t="shared" si="113"/>
        <v>0</v>
      </c>
      <c r="T590" s="12">
        <f t="shared" si="114"/>
        <v>0</v>
      </c>
      <c r="U590" s="12">
        <f t="shared" si="115"/>
        <v>0</v>
      </c>
      <c r="V590" s="64">
        <f t="shared" si="116"/>
        <v>0</v>
      </c>
      <c r="W590" s="12">
        <f t="shared" si="117"/>
        <v>1</v>
      </c>
      <c r="X590" s="12">
        <f>IF(AND(W590=1,G590=0),1,0)</f>
        <v>1</v>
      </c>
      <c r="Y590" s="12">
        <f t="shared" si="118"/>
        <v>0</v>
      </c>
    </row>
    <row r="591" spans="2:25" ht="12.5" customHeight="1">
      <c r="B591" s="6" t="s">
        <v>315</v>
      </c>
      <c r="C591" s="7" t="s">
        <v>316</v>
      </c>
      <c r="D591" s="5">
        <v>0</v>
      </c>
      <c r="E591" s="5">
        <v>0</v>
      </c>
      <c r="F591" s="2">
        <v>0</v>
      </c>
      <c r="G591" s="2">
        <v>0</v>
      </c>
      <c r="H591" s="2">
        <v>0</v>
      </c>
      <c r="I591" s="5">
        <v>0</v>
      </c>
      <c r="J591" s="11">
        <v>25</v>
      </c>
      <c r="K591" s="12">
        <f t="shared" si="108"/>
        <v>0</v>
      </c>
      <c r="L591" s="12">
        <f t="shared" si="108"/>
        <v>0</v>
      </c>
      <c r="M591" s="14">
        <f t="shared" si="109"/>
        <v>0</v>
      </c>
      <c r="N591" s="12">
        <f t="shared" si="119"/>
        <v>0</v>
      </c>
      <c r="O591" s="14">
        <f t="shared" si="110"/>
        <v>0</v>
      </c>
      <c r="P591" s="12">
        <f t="shared" si="119"/>
        <v>0</v>
      </c>
      <c r="Q591" s="12">
        <f t="shared" si="111"/>
        <v>1</v>
      </c>
      <c r="R591" s="12">
        <f t="shared" si="112"/>
        <v>0</v>
      </c>
      <c r="S591" s="12">
        <f t="shared" si="113"/>
        <v>0</v>
      </c>
      <c r="T591" s="12">
        <f t="shared" si="114"/>
        <v>0</v>
      </c>
      <c r="U591" s="12">
        <f t="shared" si="115"/>
        <v>0</v>
      </c>
      <c r="V591" s="64">
        <f t="shared" si="116"/>
        <v>0</v>
      </c>
      <c r="W591" s="12">
        <f t="shared" si="117"/>
        <v>0</v>
      </c>
      <c r="X591" s="12">
        <f>IF(AND(W591=1,G591=0),1,0)</f>
        <v>0</v>
      </c>
      <c r="Y591" s="12">
        <f t="shared" si="118"/>
        <v>0</v>
      </c>
    </row>
    <row r="592" spans="2:25" ht="12.5" customHeight="1">
      <c r="B592" s="6" t="s">
        <v>317</v>
      </c>
      <c r="C592" s="6" t="s">
        <v>318</v>
      </c>
      <c r="D592" s="5">
        <v>200</v>
      </c>
      <c r="E592" s="5">
        <v>220</v>
      </c>
      <c r="F592" s="2">
        <v>25</v>
      </c>
      <c r="G592" s="2">
        <v>25</v>
      </c>
      <c r="H592" s="2">
        <v>65</v>
      </c>
      <c r="I592" s="5">
        <v>100</v>
      </c>
      <c r="J592" s="11">
        <v>59</v>
      </c>
      <c r="K592" s="12">
        <f t="shared" si="108"/>
        <v>1</v>
      </c>
      <c r="L592" s="12">
        <f t="shared" si="108"/>
        <v>1</v>
      </c>
      <c r="M592" s="14">
        <f t="shared" si="109"/>
        <v>175</v>
      </c>
      <c r="N592" s="12">
        <f t="shared" si="119"/>
        <v>0</v>
      </c>
      <c r="O592" s="14">
        <f t="shared" si="110"/>
        <v>195</v>
      </c>
      <c r="P592" s="12">
        <f t="shared" si="119"/>
        <v>0</v>
      </c>
      <c r="Q592" s="12">
        <f t="shared" si="111"/>
        <v>0</v>
      </c>
      <c r="R592" s="12">
        <f t="shared" si="112"/>
        <v>0</v>
      </c>
      <c r="S592" s="12">
        <f t="shared" si="113"/>
        <v>1</v>
      </c>
      <c r="T592" s="12">
        <f t="shared" si="114"/>
        <v>1</v>
      </c>
      <c r="U592" s="12">
        <f t="shared" si="115"/>
        <v>0</v>
      </c>
      <c r="V592" s="64">
        <f t="shared" si="116"/>
        <v>0</v>
      </c>
      <c r="W592" s="12">
        <f t="shared" si="117"/>
        <v>1</v>
      </c>
      <c r="X592" s="12">
        <f>IF(AND(W592=1,G592=0),1,0)</f>
        <v>0</v>
      </c>
      <c r="Y592" s="12">
        <f t="shared" si="118"/>
        <v>0</v>
      </c>
    </row>
    <row r="593" spans="2:25" ht="12.5" customHeight="1">
      <c r="B593" s="6" t="s">
        <v>319</v>
      </c>
      <c r="C593" s="7" t="s">
        <v>320</v>
      </c>
      <c r="D593" s="5">
        <v>0</v>
      </c>
      <c r="E593" s="5">
        <v>0</v>
      </c>
      <c r="F593" s="2">
        <v>0</v>
      </c>
      <c r="G593" s="2">
        <v>0</v>
      </c>
      <c r="H593" s="2">
        <v>0</v>
      </c>
      <c r="I593" s="5">
        <v>0</v>
      </c>
      <c r="J593" s="11">
        <v>33</v>
      </c>
      <c r="K593" s="12">
        <f t="shared" si="108"/>
        <v>0</v>
      </c>
      <c r="L593" s="12">
        <f t="shared" si="108"/>
        <v>0</v>
      </c>
      <c r="M593" s="14">
        <f t="shared" si="109"/>
        <v>0</v>
      </c>
      <c r="N593" s="12">
        <f t="shared" si="119"/>
        <v>0</v>
      </c>
      <c r="O593" s="14">
        <f t="shared" si="110"/>
        <v>0</v>
      </c>
      <c r="P593" s="12">
        <f t="shared" si="119"/>
        <v>0</v>
      </c>
      <c r="Q593" s="12">
        <f t="shared" si="111"/>
        <v>1</v>
      </c>
      <c r="R593" s="12">
        <f t="shared" si="112"/>
        <v>0</v>
      </c>
      <c r="S593" s="12">
        <f t="shared" si="113"/>
        <v>0</v>
      </c>
      <c r="T593" s="12">
        <f t="shared" si="114"/>
        <v>0</v>
      </c>
      <c r="U593" s="12">
        <f t="shared" si="115"/>
        <v>0</v>
      </c>
      <c r="V593" s="64">
        <f t="shared" si="116"/>
        <v>0</v>
      </c>
      <c r="W593" s="12">
        <f t="shared" si="117"/>
        <v>0</v>
      </c>
      <c r="X593" s="12">
        <f>IF(AND(W593=1,G593=0),1,0)</f>
        <v>0</v>
      </c>
      <c r="Y593" s="12">
        <f t="shared" si="118"/>
        <v>0</v>
      </c>
    </row>
    <row r="594" spans="2:25" ht="12.5" customHeight="1">
      <c r="B594" s="6" t="s">
        <v>321</v>
      </c>
      <c r="C594" s="6" t="s">
        <v>322</v>
      </c>
      <c r="D594" s="5">
        <v>0</v>
      </c>
      <c r="E594" s="5">
        <v>0</v>
      </c>
      <c r="F594" s="2">
        <v>5</v>
      </c>
      <c r="G594" s="2">
        <v>5</v>
      </c>
      <c r="H594" s="2">
        <v>0</v>
      </c>
      <c r="I594" s="5">
        <v>0</v>
      </c>
      <c r="J594" s="11">
        <v>46</v>
      </c>
      <c r="K594" s="12">
        <f t="shared" si="108"/>
        <v>0</v>
      </c>
      <c r="L594" s="12">
        <f t="shared" si="108"/>
        <v>0</v>
      </c>
      <c r="M594" s="14">
        <f t="shared" si="109"/>
        <v>-5</v>
      </c>
      <c r="N594" s="12">
        <f t="shared" si="119"/>
        <v>0</v>
      </c>
      <c r="O594" s="14">
        <f t="shared" si="110"/>
        <v>-5</v>
      </c>
      <c r="P594" s="12">
        <f t="shared" si="119"/>
        <v>0</v>
      </c>
      <c r="Q594" s="12">
        <f t="shared" si="111"/>
        <v>0</v>
      </c>
      <c r="R594" s="12">
        <f t="shared" si="112"/>
        <v>1</v>
      </c>
      <c r="S594" s="12">
        <f t="shared" si="113"/>
        <v>0</v>
      </c>
      <c r="T594" s="12">
        <f t="shared" si="114"/>
        <v>1</v>
      </c>
      <c r="U594" s="12">
        <f t="shared" si="115"/>
        <v>1</v>
      </c>
      <c r="V594" s="64">
        <f t="shared" si="116"/>
        <v>5</v>
      </c>
      <c r="W594" s="12">
        <f t="shared" si="117"/>
        <v>0</v>
      </c>
      <c r="X594" s="12">
        <f>IF(AND(W594=1,G594=0),1,0)</f>
        <v>0</v>
      </c>
      <c r="Y594" s="12">
        <f t="shared" si="118"/>
        <v>0</v>
      </c>
    </row>
    <row r="595" spans="2:25" ht="12.5" customHeight="1">
      <c r="B595" s="6" t="s">
        <v>323</v>
      </c>
      <c r="C595" s="7" t="s">
        <v>324</v>
      </c>
      <c r="D595" s="5">
        <v>0</v>
      </c>
      <c r="E595" s="5">
        <v>0</v>
      </c>
      <c r="F595" s="2">
        <v>0</v>
      </c>
      <c r="G595" s="2">
        <v>0</v>
      </c>
      <c r="H595" s="2">
        <v>0</v>
      </c>
      <c r="I595" s="5">
        <v>0</v>
      </c>
      <c r="J595" s="11">
        <v>57</v>
      </c>
      <c r="K595" s="12">
        <f t="shared" si="108"/>
        <v>0</v>
      </c>
      <c r="L595" s="12">
        <f t="shared" si="108"/>
        <v>0</v>
      </c>
      <c r="M595" s="14">
        <f t="shared" si="109"/>
        <v>0</v>
      </c>
      <c r="N595" s="12">
        <f t="shared" si="119"/>
        <v>0</v>
      </c>
      <c r="O595" s="14">
        <f t="shared" si="110"/>
        <v>0</v>
      </c>
      <c r="P595" s="12">
        <f t="shared" si="119"/>
        <v>0</v>
      </c>
      <c r="Q595" s="12">
        <f t="shared" si="111"/>
        <v>1</v>
      </c>
      <c r="R595" s="12">
        <f t="shared" si="112"/>
        <v>0</v>
      </c>
      <c r="S595" s="12">
        <f t="shared" si="113"/>
        <v>0</v>
      </c>
      <c r="T595" s="12">
        <f t="shared" si="114"/>
        <v>0</v>
      </c>
      <c r="U595" s="12">
        <f t="shared" si="115"/>
        <v>0</v>
      </c>
      <c r="V595" s="64">
        <f t="shared" si="116"/>
        <v>0</v>
      </c>
      <c r="W595" s="12">
        <f t="shared" si="117"/>
        <v>0</v>
      </c>
      <c r="X595" s="12">
        <f>IF(AND(W595=1,G595=0),1,0)</f>
        <v>0</v>
      </c>
      <c r="Y595" s="12">
        <f t="shared" si="118"/>
        <v>0</v>
      </c>
    </row>
    <row r="596" spans="2:25" ht="12.5" customHeight="1">
      <c r="B596" s="6" t="s">
        <v>325</v>
      </c>
      <c r="C596" s="7" t="s">
        <v>326</v>
      </c>
      <c r="D596" s="5">
        <v>420</v>
      </c>
      <c r="E596" s="5">
        <v>420</v>
      </c>
      <c r="F596" s="2">
        <v>400</v>
      </c>
      <c r="G596" s="2">
        <v>400</v>
      </c>
      <c r="H596" s="2">
        <v>1170</v>
      </c>
      <c r="I596" s="5">
        <v>1170</v>
      </c>
      <c r="J596" s="11">
        <v>73</v>
      </c>
      <c r="K596" s="12">
        <f t="shared" si="108"/>
        <v>1</v>
      </c>
      <c r="L596" s="12">
        <f t="shared" si="108"/>
        <v>1</v>
      </c>
      <c r="M596" s="14">
        <f t="shared" si="109"/>
        <v>20</v>
      </c>
      <c r="N596" s="12">
        <f t="shared" si="119"/>
        <v>0</v>
      </c>
      <c r="O596" s="14">
        <f t="shared" si="110"/>
        <v>20</v>
      </c>
      <c r="P596" s="12">
        <f t="shared" si="119"/>
        <v>0</v>
      </c>
      <c r="Q596" s="12">
        <f t="shared" si="111"/>
        <v>0</v>
      </c>
      <c r="R596" s="12">
        <f t="shared" si="112"/>
        <v>0</v>
      </c>
      <c r="S596" s="12">
        <f t="shared" si="113"/>
        <v>1</v>
      </c>
      <c r="T596" s="12">
        <f t="shared" si="114"/>
        <v>1</v>
      </c>
      <c r="U596" s="12">
        <f t="shared" si="115"/>
        <v>0</v>
      </c>
      <c r="V596" s="64">
        <f t="shared" si="116"/>
        <v>0</v>
      </c>
      <c r="W596" s="12">
        <f t="shared" si="117"/>
        <v>1</v>
      </c>
      <c r="X596" s="12">
        <f>IF(AND(W596=1,G596=0),1,0)</f>
        <v>0</v>
      </c>
      <c r="Y596" s="12">
        <f t="shared" si="118"/>
        <v>0</v>
      </c>
    </row>
    <row r="597" spans="2:25" ht="12.5" customHeight="1">
      <c r="B597" s="6" t="s">
        <v>327</v>
      </c>
      <c r="C597" s="6" t="s">
        <v>328</v>
      </c>
      <c r="D597" s="5">
        <v>960</v>
      </c>
      <c r="E597" s="5">
        <v>975</v>
      </c>
      <c r="F597" s="2">
        <v>960</v>
      </c>
      <c r="G597" s="2">
        <v>960</v>
      </c>
      <c r="H597" s="2">
        <v>2020</v>
      </c>
      <c r="I597" s="5">
        <v>2080</v>
      </c>
      <c r="J597" s="11">
        <v>87</v>
      </c>
      <c r="K597" s="12">
        <f t="shared" si="108"/>
        <v>1</v>
      </c>
      <c r="L597" s="12">
        <f t="shared" si="108"/>
        <v>1</v>
      </c>
      <c r="M597" s="14">
        <f t="shared" si="109"/>
        <v>0</v>
      </c>
      <c r="N597" s="12">
        <f t="shared" si="119"/>
        <v>0</v>
      </c>
      <c r="O597" s="14">
        <f t="shared" si="110"/>
        <v>15</v>
      </c>
      <c r="P597" s="12">
        <f t="shared" si="119"/>
        <v>0</v>
      </c>
      <c r="Q597" s="12">
        <f t="shared" si="111"/>
        <v>0</v>
      </c>
      <c r="R597" s="12">
        <f t="shared" si="112"/>
        <v>0</v>
      </c>
      <c r="S597" s="12">
        <f t="shared" si="113"/>
        <v>1</v>
      </c>
      <c r="T597" s="12">
        <f t="shared" si="114"/>
        <v>1</v>
      </c>
      <c r="U597" s="12">
        <f t="shared" si="115"/>
        <v>0</v>
      </c>
      <c r="V597" s="64">
        <f t="shared" si="116"/>
        <v>0</v>
      </c>
      <c r="W597" s="12">
        <f t="shared" si="117"/>
        <v>1</v>
      </c>
      <c r="X597" s="12">
        <f>IF(AND(W597=1,G597=0),1,0)</f>
        <v>0</v>
      </c>
      <c r="Y597" s="12">
        <f t="shared" si="118"/>
        <v>0</v>
      </c>
    </row>
    <row r="598" spans="2:25" ht="12.5" customHeight="1">
      <c r="B598" s="6" t="s">
        <v>329</v>
      </c>
      <c r="C598" s="6" t="s">
        <v>330</v>
      </c>
      <c r="D598" s="5">
        <v>0</v>
      </c>
      <c r="E598" s="5">
        <v>0</v>
      </c>
      <c r="F598" s="2">
        <v>0</v>
      </c>
      <c r="G598" s="2">
        <v>0</v>
      </c>
      <c r="H598" s="2">
        <v>0</v>
      </c>
      <c r="I598" s="5">
        <v>0</v>
      </c>
      <c r="J598" s="11">
        <v>31</v>
      </c>
      <c r="K598" s="12">
        <f t="shared" si="108"/>
        <v>0</v>
      </c>
      <c r="L598" s="12">
        <f t="shared" si="108"/>
        <v>0</v>
      </c>
      <c r="M598" s="14">
        <f t="shared" si="109"/>
        <v>0</v>
      </c>
      <c r="N598" s="12">
        <f t="shared" si="119"/>
        <v>0</v>
      </c>
      <c r="O598" s="14">
        <f t="shared" si="110"/>
        <v>0</v>
      </c>
      <c r="P598" s="12">
        <f t="shared" si="119"/>
        <v>0</v>
      </c>
      <c r="Q598" s="12">
        <f t="shared" si="111"/>
        <v>1</v>
      </c>
      <c r="R598" s="12">
        <f t="shared" si="112"/>
        <v>0</v>
      </c>
      <c r="S598" s="12">
        <f t="shared" si="113"/>
        <v>0</v>
      </c>
      <c r="T598" s="12">
        <f t="shared" si="114"/>
        <v>0</v>
      </c>
      <c r="U598" s="12">
        <f t="shared" si="115"/>
        <v>0</v>
      </c>
      <c r="V598" s="64">
        <f t="shared" si="116"/>
        <v>0</v>
      </c>
      <c r="W598" s="12">
        <f t="shared" si="117"/>
        <v>0</v>
      </c>
      <c r="X598" s="12">
        <f>IF(AND(W598=1,G598=0),1,0)</f>
        <v>0</v>
      </c>
      <c r="Y598" s="12">
        <f t="shared" si="118"/>
        <v>0</v>
      </c>
    </row>
    <row r="599" spans="2:25" ht="12.5" customHeight="1">
      <c r="B599" s="6" t="s">
        <v>331</v>
      </c>
      <c r="C599" s="7" t="s">
        <v>332</v>
      </c>
      <c r="D599" s="5">
        <v>3720</v>
      </c>
      <c r="E599" s="5">
        <v>3820</v>
      </c>
      <c r="F599" s="2">
        <v>3600</v>
      </c>
      <c r="G599" s="2">
        <v>3665</v>
      </c>
      <c r="H599" s="2">
        <v>3600</v>
      </c>
      <c r="I599" s="5">
        <v>3800</v>
      </c>
      <c r="J599" s="11">
        <v>63</v>
      </c>
      <c r="K599" s="12">
        <f t="shared" si="108"/>
        <v>1</v>
      </c>
      <c r="L599" s="12">
        <f t="shared" si="108"/>
        <v>1</v>
      </c>
      <c r="M599" s="14">
        <f t="shared" si="109"/>
        <v>120</v>
      </c>
      <c r="N599" s="12">
        <f t="shared" si="119"/>
        <v>0</v>
      </c>
      <c r="O599" s="14">
        <f t="shared" si="110"/>
        <v>155</v>
      </c>
      <c r="P599" s="12">
        <f t="shared" si="119"/>
        <v>0</v>
      </c>
      <c r="Q599" s="12">
        <f t="shared" si="111"/>
        <v>0</v>
      </c>
      <c r="R599" s="12">
        <f t="shared" si="112"/>
        <v>0</v>
      </c>
      <c r="S599" s="12">
        <f t="shared" si="113"/>
        <v>1</v>
      </c>
      <c r="T599" s="12">
        <f t="shared" si="114"/>
        <v>1</v>
      </c>
      <c r="U599" s="12">
        <f t="shared" si="115"/>
        <v>0</v>
      </c>
      <c r="V599" s="64">
        <f t="shared" si="116"/>
        <v>0</v>
      </c>
      <c r="W599" s="12">
        <f t="shared" si="117"/>
        <v>1</v>
      </c>
      <c r="X599" s="12">
        <f>IF(AND(W599=1,G599=0),1,0)</f>
        <v>0</v>
      </c>
      <c r="Y599" s="12">
        <f t="shared" si="118"/>
        <v>0</v>
      </c>
    </row>
    <row r="600" spans="2:25" ht="12.5" customHeight="1">
      <c r="B600" s="6" t="s">
        <v>333</v>
      </c>
      <c r="C600" s="6" t="s">
        <v>334</v>
      </c>
      <c r="D600" s="5">
        <v>0</v>
      </c>
      <c r="E600" s="5">
        <v>0</v>
      </c>
      <c r="F600" s="2">
        <v>0</v>
      </c>
      <c r="G600" s="2">
        <v>0</v>
      </c>
      <c r="H600" s="2">
        <v>3</v>
      </c>
      <c r="I600" s="5">
        <v>3</v>
      </c>
      <c r="J600" s="11">
        <v>25</v>
      </c>
      <c r="K600" s="12">
        <f t="shared" si="108"/>
        <v>0</v>
      </c>
      <c r="L600" s="12">
        <f t="shared" si="108"/>
        <v>0</v>
      </c>
      <c r="M600" s="14">
        <f t="shared" si="109"/>
        <v>0</v>
      </c>
      <c r="N600" s="12">
        <f t="shared" si="119"/>
        <v>0</v>
      </c>
      <c r="O600" s="14">
        <f t="shared" si="110"/>
        <v>0</v>
      </c>
      <c r="P600" s="12">
        <f t="shared" si="119"/>
        <v>0</v>
      </c>
      <c r="Q600" s="12">
        <f t="shared" si="111"/>
        <v>0</v>
      </c>
      <c r="R600" s="12">
        <f t="shared" si="112"/>
        <v>1</v>
      </c>
      <c r="S600" s="12">
        <f t="shared" si="113"/>
        <v>0</v>
      </c>
      <c r="T600" s="12">
        <f t="shared" si="114"/>
        <v>0</v>
      </c>
      <c r="U600" s="12">
        <f t="shared" si="115"/>
        <v>0</v>
      </c>
      <c r="V600" s="64">
        <f t="shared" si="116"/>
        <v>0</v>
      </c>
      <c r="W600" s="12">
        <f t="shared" si="117"/>
        <v>1</v>
      </c>
      <c r="X600" s="12">
        <f>IF(AND(W600=1,G600=0),1,0)</f>
        <v>1</v>
      </c>
      <c r="Y600" s="12">
        <f t="shared" si="118"/>
        <v>0</v>
      </c>
    </row>
    <row r="601" spans="2:25" ht="12.5" customHeight="1">
      <c r="B601" s="6" t="s">
        <v>335</v>
      </c>
      <c r="C601" s="7" t="s">
        <v>336</v>
      </c>
      <c r="D601" s="5">
        <v>0</v>
      </c>
      <c r="E601" s="5">
        <v>0</v>
      </c>
      <c r="F601" s="2">
        <v>0</v>
      </c>
      <c r="G601" s="2">
        <v>0</v>
      </c>
      <c r="H601" s="2">
        <v>2</v>
      </c>
      <c r="I601" s="5">
        <v>65</v>
      </c>
      <c r="J601" s="11">
        <v>47</v>
      </c>
      <c r="K601" s="12">
        <f t="shared" si="108"/>
        <v>0</v>
      </c>
      <c r="L601" s="12">
        <f t="shared" si="108"/>
        <v>0</v>
      </c>
      <c r="M601" s="14">
        <f t="shared" si="109"/>
        <v>0</v>
      </c>
      <c r="N601" s="12">
        <f t="shared" si="119"/>
        <v>0</v>
      </c>
      <c r="O601" s="14">
        <f t="shared" si="110"/>
        <v>0</v>
      </c>
      <c r="P601" s="12">
        <f t="shared" si="119"/>
        <v>0</v>
      </c>
      <c r="Q601" s="12">
        <f t="shared" si="111"/>
        <v>0</v>
      </c>
      <c r="R601" s="12">
        <f t="shared" si="112"/>
        <v>1</v>
      </c>
      <c r="S601" s="12">
        <f t="shared" si="113"/>
        <v>0</v>
      </c>
      <c r="T601" s="12">
        <f t="shared" si="114"/>
        <v>0</v>
      </c>
      <c r="U601" s="12">
        <f t="shared" si="115"/>
        <v>0</v>
      </c>
      <c r="V601" s="64">
        <f t="shared" si="116"/>
        <v>0</v>
      </c>
      <c r="W601" s="12">
        <f t="shared" si="117"/>
        <v>1</v>
      </c>
      <c r="X601" s="12">
        <f>IF(AND(W601=1,G601=0),1,0)</f>
        <v>1</v>
      </c>
      <c r="Y601" s="12">
        <f t="shared" si="118"/>
        <v>0</v>
      </c>
    </row>
    <row r="602" spans="2:25" ht="12.5" customHeight="1">
      <c r="B602" s="6" t="s">
        <v>337</v>
      </c>
      <c r="C602" s="6" t="s">
        <v>338</v>
      </c>
      <c r="D602" s="5">
        <v>0</v>
      </c>
      <c r="E602" s="5">
        <v>0</v>
      </c>
      <c r="F602" s="2">
        <v>0</v>
      </c>
      <c r="G602" s="2">
        <v>0</v>
      </c>
      <c r="H602" s="2">
        <v>0</v>
      </c>
      <c r="I602" s="5">
        <v>0</v>
      </c>
      <c r="J602" s="11">
        <v>54</v>
      </c>
      <c r="K602" s="12">
        <f t="shared" si="108"/>
        <v>0</v>
      </c>
      <c r="L602" s="12">
        <f t="shared" si="108"/>
        <v>0</v>
      </c>
      <c r="M602" s="14">
        <f t="shared" si="109"/>
        <v>0</v>
      </c>
      <c r="N602" s="12">
        <f t="shared" si="119"/>
        <v>0</v>
      </c>
      <c r="O602" s="14">
        <f t="shared" si="110"/>
        <v>0</v>
      </c>
      <c r="P602" s="12">
        <f t="shared" si="119"/>
        <v>0</v>
      </c>
      <c r="Q602" s="12">
        <f t="shared" si="111"/>
        <v>1</v>
      </c>
      <c r="R602" s="12">
        <f t="shared" si="112"/>
        <v>0</v>
      </c>
      <c r="S602" s="12">
        <f t="shared" si="113"/>
        <v>0</v>
      </c>
      <c r="T602" s="12">
        <f t="shared" si="114"/>
        <v>0</v>
      </c>
      <c r="U602" s="12">
        <f t="shared" si="115"/>
        <v>0</v>
      </c>
      <c r="V602" s="64">
        <f t="shared" si="116"/>
        <v>0</v>
      </c>
      <c r="W602" s="12">
        <f t="shared" si="117"/>
        <v>0</v>
      </c>
      <c r="X602" s="12">
        <f>IF(AND(W602=1,G602=0),1,0)</f>
        <v>0</v>
      </c>
      <c r="Y602" s="12">
        <f t="shared" si="118"/>
        <v>0</v>
      </c>
    </row>
    <row r="603" spans="2:25" ht="12.5" customHeight="1">
      <c r="B603" s="6" t="s">
        <v>339</v>
      </c>
      <c r="C603" s="6" t="s">
        <v>340</v>
      </c>
      <c r="D603" s="5">
        <v>0</v>
      </c>
      <c r="E603" s="5">
        <v>0</v>
      </c>
      <c r="F603" s="2">
        <v>0</v>
      </c>
      <c r="G603" s="2">
        <v>0</v>
      </c>
      <c r="H603" s="2">
        <v>0</v>
      </c>
      <c r="I603" s="5">
        <v>0</v>
      </c>
      <c r="J603" s="11">
        <v>51</v>
      </c>
      <c r="K603" s="12">
        <f t="shared" si="108"/>
        <v>0</v>
      </c>
      <c r="L603" s="12">
        <f t="shared" si="108"/>
        <v>0</v>
      </c>
      <c r="M603" s="14">
        <f t="shared" si="109"/>
        <v>0</v>
      </c>
      <c r="N603" s="12">
        <f t="shared" si="119"/>
        <v>0</v>
      </c>
      <c r="O603" s="14">
        <f t="shared" si="110"/>
        <v>0</v>
      </c>
      <c r="P603" s="12">
        <f t="shared" si="119"/>
        <v>0</v>
      </c>
      <c r="Q603" s="12">
        <f t="shared" si="111"/>
        <v>1</v>
      </c>
      <c r="R603" s="12">
        <f t="shared" si="112"/>
        <v>0</v>
      </c>
      <c r="S603" s="12">
        <f t="shared" si="113"/>
        <v>0</v>
      </c>
      <c r="T603" s="12">
        <f t="shared" si="114"/>
        <v>0</v>
      </c>
      <c r="U603" s="12">
        <f t="shared" si="115"/>
        <v>0</v>
      </c>
      <c r="V603" s="64">
        <f t="shared" si="116"/>
        <v>0</v>
      </c>
      <c r="W603" s="12">
        <f t="shared" si="117"/>
        <v>0</v>
      </c>
      <c r="X603" s="12">
        <f>IF(AND(W603=1,G603=0),1,0)</f>
        <v>0</v>
      </c>
      <c r="Y603" s="12">
        <f t="shared" si="118"/>
        <v>0</v>
      </c>
    </row>
    <row r="604" spans="2:25" ht="12.5" customHeight="1">
      <c r="B604" s="6" t="s">
        <v>341</v>
      </c>
      <c r="C604" s="6" t="s">
        <v>342</v>
      </c>
      <c r="D604" s="5">
        <v>960</v>
      </c>
      <c r="E604" s="5">
        <v>960</v>
      </c>
      <c r="F604" s="2">
        <v>960</v>
      </c>
      <c r="G604" s="2">
        <v>960</v>
      </c>
      <c r="H604" s="2">
        <v>960</v>
      </c>
      <c r="I604" s="5">
        <v>960</v>
      </c>
      <c r="J604" s="11">
        <v>67</v>
      </c>
      <c r="K604" s="12">
        <f t="shared" si="108"/>
        <v>1</v>
      </c>
      <c r="L604" s="12">
        <f t="shared" si="108"/>
        <v>1</v>
      </c>
      <c r="M604" s="14">
        <f t="shared" si="109"/>
        <v>0</v>
      </c>
      <c r="N604" s="12">
        <f t="shared" si="119"/>
        <v>0</v>
      </c>
      <c r="O604" s="14">
        <f t="shared" si="110"/>
        <v>0</v>
      </c>
      <c r="P604" s="12">
        <f t="shared" si="119"/>
        <v>0</v>
      </c>
      <c r="Q604" s="12">
        <f t="shared" si="111"/>
        <v>0</v>
      </c>
      <c r="R604" s="12">
        <f t="shared" si="112"/>
        <v>0</v>
      </c>
      <c r="S604" s="12">
        <f t="shared" si="113"/>
        <v>1</v>
      </c>
      <c r="T604" s="12">
        <f t="shared" si="114"/>
        <v>1</v>
      </c>
      <c r="U604" s="12">
        <f t="shared" si="115"/>
        <v>0</v>
      </c>
      <c r="V604" s="64">
        <f t="shared" si="116"/>
        <v>0</v>
      </c>
      <c r="W604" s="12">
        <f t="shared" si="117"/>
        <v>1</v>
      </c>
      <c r="X604" s="12">
        <f>IF(AND(W604=1,G604=0),1,0)</f>
        <v>0</v>
      </c>
      <c r="Y604" s="12">
        <f t="shared" si="118"/>
        <v>0</v>
      </c>
    </row>
    <row r="605" spans="2:25" ht="12.5" customHeight="1">
      <c r="B605" s="6" t="s">
        <v>343</v>
      </c>
      <c r="C605" s="6" t="s">
        <v>344</v>
      </c>
      <c r="D605" s="5">
        <v>0</v>
      </c>
      <c r="E605" s="5">
        <v>0</v>
      </c>
      <c r="F605" s="2">
        <v>0</v>
      </c>
      <c r="G605" s="2">
        <v>0</v>
      </c>
      <c r="H605" s="2">
        <v>0</v>
      </c>
      <c r="I605" s="5">
        <v>0</v>
      </c>
      <c r="J605" s="11">
        <v>41</v>
      </c>
      <c r="K605" s="12">
        <f t="shared" si="108"/>
        <v>0</v>
      </c>
      <c r="L605" s="12">
        <f t="shared" si="108"/>
        <v>0</v>
      </c>
      <c r="M605" s="14">
        <f t="shared" si="109"/>
        <v>0</v>
      </c>
      <c r="N605" s="12">
        <f t="shared" si="119"/>
        <v>0</v>
      </c>
      <c r="O605" s="14">
        <f t="shared" si="110"/>
        <v>0</v>
      </c>
      <c r="P605" s="12">
        <f t="shared" si="119"/>
        <v>0</v>
      </c>
      <c r="Q605" s="12">
        <f t="shared" si="111"/>
        <v>1</v>
      </c>
      <c r="R605" s="12">
        <f t="shared" si="112"/>
        <v>0</v>
      </c>
      <c r="S605" s="12">
        <f t="shared" si="113"/>
        <v>0</v>
      </c>
      <c r="T605" s="12">
        <f t="shared" si="114"/>
        <v>0</v>
      </c>
      <c r="U605" s="12">
        <f t="shared" si="115"/>
        <v>0</v>
      </c>
      <c r="V605" s="64">
        <f t="shared" si="116"/>
        <v>0</v>
      </c>
      <c r="W605" s="12">
        <f t="shared" si="117"/>
        <v>0</v>
      </c>
      <c r="X605" s="12">
        <f>IF(AND(W605=1,G605=0),1,0)</f>
        <v>0</v>
      </c>
      <c r="Y605" s="12">
        <f t="shared" si="118"/>
        <v>0</v>
      </c>
    </row>
    <row r="606" spans="2:25" ht="12.5" customHeight="1">
      <c r="B606" s="6" t="s">
        <v>345</v>
      </c>
      <c r="C606" s="6" t="s">
        <v>346</v>
      </c>
      <c r="D606" s="5">
        <v>5</v>
      </c>
      <c r="E606" s="5">
        <v>5</v>
      </c>
      <c r="F606" s="2">
        <v>15</v>
      </c>
      <c r="G606" s="2">
        <v>25</v>
      </c>
      <c r="H606" s="2">
        <v>0</v>
      </c>
      <c r="I606" s="5">
        <v>0</v>
      </c>
      <c r="J606" s="11">
        <v>38</v>
      </c>
      <c r="K606" s="12">
        <f t="shared" si="108"/>
        <v>1</v>
      </c>
      <c r="L606" s="12">
        <f t="shared" si="108"/>
        <v>1</v>
      </c>
      <c r="M606" s="14">
        <f t="shared" si="109"/>
        <v>-10</v>
      </c>
      <c r="N606" s="12">
        <f t="shared" si="119"/>
        <v>0</v>
      </c>
      <c r="O606" s="14">
        <f t="shared" si="110"/>
        <v>-20</v>
      </c>
      <c r="P606" s="12">
        <f t="shared" si="119"/>
        <v>0</v>
      </c>
      <c r="Q606" s="12">
        <f t="shared" si="111"/>
        <v>0</v>
      </c>
      <c r="R606" s="12">
        <f t="shared" si="112"/>
        <v>0</v>
      </c>
      <c r="S606" s="12">
        <f t="shared" si="113"/>
        <v>1</v>
      </c>
      <c r="T606" s="12">
        <f t="shared" si="114"/>
        <v>1</v>
      </c>
      <c r="U606" s="12">
        <f t="shared" si="115"/>
        <v>0</v>
      </c>
      <c r="V606" s="64">
        <f t="shared" si="116"/>
        <v>0</v>
      </c>
      <c r="W606" s="12">
        <f t="shared" si="117"/>
        <v>0</v>
      </c>
      <c r="X606" s="12">
        <f>IF(AND(W606=1,G606=0),1,0)</f>
        <v>0</v>
      </c>
      <c r="Y606" s="12">
        <f t="shared" si="118"/>
        <v>0</v>
      </c>
    </row>
    <row r="607" spans="2:25" ht="12.5" customHeight="1">
      <c r="B607" s="6" t="s">
        <v>347</v>
      </c>
      <c r="C607" s="6" t="s">
        <v>348</v>
      </c>
      <c r="D607" s="5">
        <v>0</v>
      </c>
      <c r="E607" s="5">
        <v>0</v>
      </c>
      <c r="F607" s="2">
        <v>0</v>
      </c>
      <c r="G607" s="2">
        <v>0</v>
      </c>
      <c r="H607" s="2">
        <v>0</v>
      </c>
      <c r="I607" s="5">
        <v>0</v>
      </c>
      <c r="K607" s="12">
        <f t="shared" si="108"/>
        <v>0</v>
      </c>
      <c r="L607" s="12">
        <f t="shared" si="108"/>
        <v>0</v>
      </c>
      <c r="M607" s="14">
        <f t="shared" si="109"/>
        <v>0</v>
      </c>
      <c r="N607" s="12">
        <f t="shared" si="119"/>
        <v>0</v>
      </c>
      <c r="O607" s="14">
        <f t="shared" si="110"/>
        <v>0</v>
      </c>
      <c r="P607" s="12">
        <f t="shared" si="119"/>
        <v>0</v>
      </c>
      <c r="Q607" s="12">
        <f t="shared" si="111"/>
        <v>1</v>
      </c>
      <c r="R607" s="12">
        <f t="shared" si="112"/>
        <v>0</v>
      </c>
      <c r="S607" s="12">
        <f t="shared" si="113"/>
        <v>0</v>
      </c>
      <c r="T607" s="12">
        <f t="shared" si="114"/>
        <v>0</v>
      </c>
      <c r="U607" s="12">
        <f t="shared" si="115"/>
        <v>0</v>
      </c>
      <c r="V607" s="64">
        <f t="shared" si="116"/>
        <v>0</v>
      </c>
      <c r="W607" s="12">
        <f t="shared" si="117"/>
        <v>0</v>
      </c>
      <c r="X607" s="12">
        <f>IF(AND(W607=1,G607=0),1,0)</f>
        <v>0</v>
      </c>
      <c r="Y607" s="12">
        <f t="shared" si="118"/>
        <v>0</v>
      </c>
    </row>
    <row r="608" spans="2:25" ht="12.5" customHeight="1">
      <c r="B608" s="6" t="s">
        <v>349</v>
      </c>
      <c r="C608" s="6" t="s">
        <v>350</v>
      </c>
      <c r="D608" s="5">
        <v>0</v>
      </c>
      <c r="E608" s="5">
        <v>0</v>
      </c>
      <c r="F608" s="2">
        <v>0</v>
      </c>
      <c r="G608" s="2">
        <v>0</v>
      </c>
      <c r="H608" s="2">
        <v>0</v>
      </c>
      <c r="I608" s="5">
        <v>0</v>
      </c>
      <c r="J608" s="11">
        <v>28</v>
      </c>
      <c r="K608" s="12">
        <f t="shared" si="108"/>
        <v>0</v>
      </c>
      <c r="L608" s="12">
        <f t="shared" si="108"/>
        <v>0</v>
      </c>
      <c r="M608" s="14">
        <f t="shared" si="109"/>
        <v>0</v>
      </c>
      <c r="N608" s="12">
        <f t="shared" si="119"/>
        <v>0</v>
      </c>
      <c r="O608" s="14">
        <f t="shared" si="110"/>
        <v>0</v>
      </c>
      <c r="P608" s="12">
        <f t="shared" si="119"/>
        <v>0</v>
      </c>
      <c r="Q608" s="12">
        <f t="shared" si="111"/>
        <v>1</v>
      </c>
      <c r="R608" s="12">
        <f t="shared" si="112"/>
        <v>0</v>
      </c>
      <c r="S608" s="12">
        <f t="shared" si="113"/>
        <v>0</v>
      </c>
      <c r="T608" s="12">
        <f t="shared" si="114"/>
        <v>0</v>
      </c>
      <c r="U608" s="12">
        <f t="shared" si="115"/>
        <v>0</v>
      </c>
      <c r="V608" s="64">
        <f t="shared" si="116"/>
        <v>0</v>
      </c>
      <c r="W608" s="12">
        <f t="shared" si="117"/>
        <v>0</v>
      </c>
      <c r="X608" s="12">
        <f>IF(AND(W608=1,G608=0),1,0)</f>
        <v>0</v>
      </c>
      <c r="Y608" s="12">
        <f t="shared" si="118"/>
        <v>0</v>
      </c>
    </row>
    <row r="609" spans="2:25" ht="12.5" customHeight="1">
      <c r="B609" s="6" t="s">
        <v>351</v>
      </c>
      <c r="C609" s="7" t="s">
        <v>352</v>
      </c>
      <c r="D609" s="5">
        <v>750</v>
      </c>
      <c r="E609" s="5">
        <v>771</v>
      </c>
      <c r="F609" s="2">
        <v>3850</v>
      </c>
      <c r="G609" s="2">
        <v>3985.2000000000003</v>
      </c>
      <c r="H609" s="2">
        <v>2640</v>
      </c>
      <c r="I609" s="5">
        <v>2640</v>
      </c>
      <c r="J609" s="11">
        <v>71</v>
      </c>
      <c r="K609" s="12">
        <f t="shared" si="108"/>
        <v>1</v>
      </c>
      <c r="L609" s="12">
        <f t="shared" si="108"/>
        <v>1</v>
      </c>
      <c r="M609" s="14">
        <f t="shared" si="109"/>
        <v>-3100</v>
      </c>
      <c r="N609" s="12">
        <f t="shared" si="119"/>
        <v>1</v>
      </c>
      <c r="O609" s="14">
        <f t="shared" si="110"/>
        <v>-3214.2000000000003</v>
      </c>
      <c r="P609" s="12">
        <f t="shared" si="119"/>
        <v>1</v>
      </c>
      <c r="Q609" s="12">
        <f t="shared" si="111"/>
        <v>0</v>
      </c>
      <c r="R609" s="12">
        <f t="shared" si="112"/>
        <v>0</v>
      </c>
      <c r="S609" s="12">
        <f t="shared" si="113"/>
        <v>1</v>
      </c>
      <c r="T609" s="12">
        <f t="shared" si="114"/>
        <v>1</v>
      </c>
      <c r="U609" s="12">
        <f t="shared" si="115"/>
        <v>0</v>
      </c>
      <c r="V609" s="64">
        <f t="shared" si="116"/>
        <v>0</v>
      </c>
      <c r="W609" s="12">
        <f t="shared" si="117"/>
        <v>1</v>
      </c>
      <c r="X609" s="12">
        <f>IF(AND(W609=1,G609=0),1,0)</f>
        <v>0</v>
      </c>
      <c r="Y609" s="12">
        <f t="shared" si="118"/>
        <v>0</v>
      </c>
    </row>
    <row r="610" spans="2:25" ht="12.5" customHeight="1">
      <c r="B610" s="6" t="s">
        <v>353</v>
      </c>
      <c r="C610" s="6" t="s">
        <v>354</v>
      </c>
      <c r="D610" s="5">
        <v>0</v>
      </c>
      <c r="E610" s="5">
        <v>0</v>
      </c>
      <c r="F610" s="2">
        <v>30</v>
      </c>
      <c r="G610" s="2">
        <v>30</v>
      </c>
      <c r="H610" s="2">
        <v>150</v>
      </c>
      <c r="I610" s="5">
        <v>150</v>
      </c>
      <c r="J610" s="11">
        <v>66</v>
      </c>
      <c r="K610" s="12">
        <f t="shared" si="108"/>
        <v>0</v>
      </c>
      <c r="L610" s="12">
        <f t="shared" si="108"/>
        <v>0</v>
      </c>
      <c r="M610" s="14">
        <f t="shared" si="109"/>
        <v>-30</v>
      </c>
      <c r="N610" s="12">
        <f t="shared" si="119"/>
        <v>0</v>
      </c>
      <c r="O610" s="14">
        <f t="shared" si="110"/>
        <v>-30</v>
      </c>
      <c r="P610" s="12">
        <f t="shared" si="119"/>
        <v>0</v>
      </c>
      <c r="Q610" s="12">
        <f t="shared" si="111"/>
        <v>0</v>
      </c>
      <c r="R610" s="12">
        <f t="shared" si="112"/>
        <v>1</v>
      </c>
      <c r="S610" s="12">
        <f t="shared" si="113"/>
        <v>0</v>
      </c>
      <c r="T610" s="12">
        <f t="shared" si="114"/>
        <v>1</v>
      </c>
      <c r="U610" s="12">
        <f t="shared" si="115"/>
        <v>1</v>
      </c>
      <c r="V610" s="64">
        <f t="shared" si="116"/>
        <v>30</v>
      </c>
      <c r="W610" s="12">
        <f t="shared" si="117"/>
        <v>1</v>
      </c>
      <c r="X610" s="12">
        <f>IF(AND(W610=1,G610=0),1,0)</f>
        <v>0</v>
      </c>
      <c r="Y610" s="12">
        <f t="shared" si="118"/>
        <v>0</v>
      </c>
    </row>
    <row r="611" spans="2:25" ht="12.5" customHeight="1">
      <c r="B611" s="6" t="s">
        <v>355</v>
      </c>
      <c r="C611" s="6" t="s">
        <v>356</v>
      </c>
      <c r="D611" s="5">
        <v>12000</v>
      </c>
      <c r="E611" s="5">
        <v>15025</v>
      </c>
      <c r="F611" s="2">
        <v>11000</v>
      </c>
      <c r="G611" s="2">
        <v>11075</v>
      </c>
      <c r="H611" s="2">
        <v>14000</v>
      </c>
      <c r="I611" s="5">
        <v>14200</v>
      </c>
      <c r="J611" s="11">
        <v>93</v>
      </c>
      <c r="K611" s="12">
        <f t="shared" si="108"/>
        <v>1</v>
      </c>
      <c r="L611" s="12">
        <f t="shared" si="108"/>
        <v>1</v>
      </c>
      <c r="M611" s="14">
        <f t="shared" si="109"/>
        <v>1000</v>
      </c>
      <c r="N611" s="12">
        <f t="shared" si="119"/>
        <v>1</v>
      </c>
      <c r="O611" s="14">
        <f t="shared" si="110"/>
        <v>3950</v>
      </c>
      <c r="P611" s="12">
        <f t="shared" si="119"/>
        <v>1</v>
      </c>
      <c r="Q611" s="12">
        <f t="shared" si="111"/>
        <v>0</v>
      </c>
      <c r="R611" s="12">
        <f t="shared" si="112"/>
        <v>0</v>
      </c>
      <c r="S611" s="12">
        <f t="shared" si="113"/>
        <v>1</v>
      </c>
      <c r="T611" s="12">
        <f t="shared" si="114"/>
        <v>1</v>
      </c>
      <c r="U611" s="12">
        <f t="shared" si="115"/>
        <v>0</v>
      </c>
      <c r="V611" s="64">
        <f t="shared" si="116"/>
        <v>0</v>
      </c>
      <c r="W611" s="12">
        <f t="shared" si="117"/>
        <v>1</v>
      </c>
      <c r="X611" s="12">
        <f>IF(AND(W611=1,G611=0),1,0)</f>
        <v>0</v>
      </c>
      <c r="Y611" s="12">
        <f t="shared" si="118"/>
        <v>0</v>
      </c>
    </row>
    <row r="612" spans="2:25" ht="12.5" customHeight="1">
      <c r="B612" s="6" t="s">
        <v>357</v>
      </c>
      <c r="C612" s="6" t="s">
        <v>358</v>
      </c>
      <c r="D612" s="5">
        <v>0</v>
      </c>
      <c r="E612" s="5">
        <v>0</v>
      </c>
      <c r="F612" s="2">
        <v>0</v>
      </c>
      <c r="G612" s="2">
        <v>0</v>
      </c>
      <c r="H612" s="2">
        <v>0</v>
      </c>
      <c r="I612" s="5">
        <v>0</v>
      </c>
      <c r="J612" s="11">
        <v>23</v>
      </c>
      <c r="K612" s="12">
        <f t="shared" si="108"/>
        <v>0</v>
      </c>
      <c r="L612" s="12">
        <f t="shared" si="108"/>
        <v>0</v>
      </c>
      <c r="M612" s="14">
        <f t="shared" si="109"/>
        <v>0</v>
      </c>
      <c r="N612" s="12">
        <f t="shared" si="119"/>
        <v>0</v>
      </c>
      <c r="O612" s="14">
        <f t="shared" si="110"/>
        <v>0</v>
      </c>
      <c r="P612" s="12">
        <f t="shared" si="119"/>
        <v>0</v>
      </c>
      <c r="Q612" s="12">
        <f t="shared" si="111"/>
        <v>1</v>
      </c>
      <c r="R612" s="12">
        <f t="shared" si="112"/>
        <v>0</v>
      </c>
      <c r="S612" s="12">
        <f t="shared" si="113"/>
        <v>0</v>
      </c>
      <c r="T612" s="12">
        <f t="shared" si="114"/>
        <v>0</v>
      </c>
      <c r="U612" s="12">
        <f t="shared" si="115"/>
        <v>0</v>
      </c>
      <c r="V612" s="64">
        <f t="shared" si="116"/>
        <v>0</v>
      </c>
      <c r="W612" s="12">
        <f t="shared" si="117"/>
        <v>0</v>
      </c>
      <c r="X612" s="12">
        <f>IF(AND(W612=1,G612=0),1,0)</f>
        <v>0</v>
      </c>
      <c r="Y612" s="12">
        <f t="shared" si="118"/>
        <v>0</v>
      </c>
    </row>
    <row r="613" spans="2:25" ht="12.5" customHeight="1">
      <c r="B613" s="6" t="s">
        <v>359</v>
      </c>
      <c r="C613" s="7" t="s">
        <v>360</v>
      </c>
      <c r="D613" s="5">
        <v>0</v>
      </c>
      <c r="E613" s="5">
        <v>0</v>
      </c>
      <c r="F613" s="2">
        <v>0</v>
      </c>
      <c r="G613" s="2">
        <v>0</v>
      </c>
      <c r="H613" s="2">
        <v>0</v>
      </c>
      <c r="I613" s="5">
        <v>0</v>
      </c>
      <c r="K613" s="12">
        <f t="shared" si="108"/>
        <v>0</v>
      </c>
      <c r="L613" s="12">
        <f t="shared" si="108"/>
        <v>0</v>
      </c>
      <c r="M613" s="14">
        <f t="shared" si="109"/>
        <v>0</v>
      </c>
      <c r="N613" s="12">
        <f t="shared" si="119"/>
        <v>0</v>
      </c>
      <c r="O613" s="14">
        <f t="shared" si="110"/>
        <v>0</v>
      </c>
      <c r="P613" s="12">
        <f t="shared" si="119"/>
        <v>0</v>
      </c>
      <c r="Q613" s="12">
        <f t="shared" si="111"/>
        <v>1</v>
      </c>
      <c r="R613" s="12">
        <f t="shared" si="112"/>
        <v>0</v>
      </c>
      <c r="S613" s="12">
        <f t="shared" si="113"/>
        <v>0</v>
      </c>
      <c r="T613" s="12">
        <f t="shared" si="114"/>
        <v>0</v>
      </c>
      <c r="U613" s="12">
        <f t="shared" si="115"/>
        <v>0</v>
      </c>
      <c r="V613" s="64">
        <f t="shared" si="116"/>
        <v>0</v>
      </c>
      <c r="W613" s="12">
        <f t="shared" si="117"/>
        <v>0</v>
      </c>
      <c r="X613" s="12">
        <f>IF(AND(W613=1,G613=0),1,0)</f>
        <v>0</v>
      </c>
      <c r="Y613" s="12">
        <f t="shared" si="118"/>
        <v>0</v>
      </c>
    </row>
    <row r="614" spans="2:25" ht="12.5" customHeight="1">
      <c r="B614" s="6" t="s">
        <v>361</v>
      </c>
      <c r="C614" s="6" t="s">
        <v>362</v>
      </c>
      <c r="D614" s="5">
        <v>0</v>
      </c>
      <c r="E614" s="5">
        <v>0</v>
      </c>
      <c r="F614" s="2">
        <v>0</v>
      </c>
      <c r="G614" s="2">
        <v>0</v>
      </c>
      <c r="H614" s="2">
        <v>0</v>
      </c>
      <c r="I614" s="5">
        <v>0</v>
      </c>
      <c r="J614" s="11">
        <v>25</v>
      </c>
      <c r="K614" s="12">
        <f t="shared" si="108"/>
        <v>0</v>
      </c>
      <c r="L614" s="12">
        <f t="shared" si="108"/>
        <v>0</v>
      </c>
      <c r="M614" s="14">
        <f t="shared" si="109"/>
        <v>0</v>
      </c>
      <c r="N614" s="12">
        <f t="shared" si="119"/>
        <v>0</v>
      </c>
      <c r="O614" s="14">
        <f t="shared" si="110"/>
        <v>0</v>
      </c>
      <c r="P614" s="12">
        <f t="shared" si="119"/>
        <v>0</v>
      </c>
      <c r="Q614" s="12">
        <f t="shared" si="111"/>
        <v>1</v>
      </c>
      <c r="R614" s="12">
        <f t="shared" si="112"/>
        <v>0</v>
      </c>
      <c r="S614" s="12">
        <f t="shared" si="113"/>
        <v>0</v>
      </c>
      <c r="T614" s="12">
        <f t="shared" si="114"/>
        <v>0</v>
      </c>
      <c r="U614" s="12">
        <f t="shared" si="115"/>
        <v>0</v>
      </c>
      <c r="V614" s="64">
        <f t="shared" si="116"/>
        <v>0</v>
      </c>
      <c r="W614" s="12">
        <f t="shared" si="117"/>
        <v>0</v>
      </c>
      <c r="X614" s="12">
        <f>IF(AND(W614=1,G614=0),1,0)</f>
        <v>0</v>
      </c>
      <c r="Y614" s="12">
        <f t="shared" si="118"/>
        <v>0</v>
      </c>
    </row>
    <row r="615" spans="2:25" ht="12.5" customHeight="1">
      <c r="B615" s="6" t="s">
        <v>363</v>
      </c>
      <c r="C615" s="6" t="s">
        <v>364</v>
      </c>
      <c r="D615" s="5">
        <v>0</v>
      </c>
      <c r="E615" s="5">
        <v>0</v>
      </c>
      <c r="F615" s="2">
        <v>0</v>
      </c>
      <c r="G615" s="2">
        <v>0</v>
      </c>
      <c r="H615" s="2">
        <v>0</v>
      </c>
      <c r="I615" s="5">
        <v>0</v>
      </c>
      <c r="J615" s="11">
        <v>29</v>
      </c>
      <c r="K615" s="12">
        <f t="shared" si="108"/>
        <v>0</v>
      </c>
      <c r="L615" s="12">
        <f t="shared" si="108"/>
        <v>0</v>
      </c>
      <c r="M615" s="14">
        <f t="shared" si="109"/>
        <v>0</v>
      </c>
      <c r="N615" s="12">
        <f t="shared" si="119"/>
        <v>0</v>
      </c>
      <c r="O615" s="14">
        <f t="shared" si="110"/>
        <v>0</v>
      </c>
      <c r="P615" s="12">
        <f t="shared" si="119"/>
        <v>0</v>
      </c>
      <c r="Q615" s="12">
        <f t="shared" si="111"/>
        <v>1</v>
      </c>
      <c r="R615" s="12">
        <f t="shared" si="112"/>
        <v>0</v>
      </c>
      <c r="S615" s="12">
        <f t="shared" si="113"/>
        <v>0</v>
      </c>
      <c r="T615" s="12">
        <f t="shared" si="114"/>
        <v>0</v>
      </c>
      <c r="U615" s="12">
        <f t="shared" si="115"/>
        <v>0</v>
      </c>
      <c r="V615" s="64">
        <f t="shared" si="116"/>
        <v>0</v>
      </c>
      <c r="W615" s="12">
        <f t="shared" si="117"/>
        <v>0</v>
      </c>
      <c r="X615" s="12">
        <f>IF(AND(W615=1,G615=0),1,0)</f>
        <v>0</v>
      </c>
      <c r="Y615" s="12">
        <f t="shared" si="118"/>
        <v>0</v>
      </c>
    </row>
    <row r="616" spans="2:25" ht="12.5" customHeight="1">
      <c r="B616" s="6" t="s">
        <v>365</v>
      </c>
      <c r="C616" s="6" t="s">
        <v>366</v>
      </c>
      <c r="D616" s="5">
        <v>0</v>
      </c>
      <c r="E616" s="5">
        <v>0</v>
      </c>
      <c r="F616" s="2">
        <v>0</v>
      </c>
      <c r="G616" s="2">
        <v>0</v>
      </c>
      <c r="H616" s="2">
        <v>0</v>
      </c>
      <c r="I616" s="5">
        <v>0</v>
      </c>
      <c r="J616" s="11">
        <v>30</v>
      </c>
      <c r="K616" s="12">
        <f t="shared" si="108"/>
        <v>0</v>
      </c>
      <c r="L616" s="12">
        <f t="shared" si="108"/>
        <v>0</v>
      </c>
      <c r="M616" s="14">
        <f t="shared" si="109"/>
        <v>0</v>
      </c>
      <c r="N616" s="12">
        <f t="shared" si="119"/>
        <v>0</v>
      </c>
      <c r="O616" s="14">
        <f t="shared" si="110"/>
        <v>0</v>
      </c>
      <c r="P616" s="12">
        <f t="shared" si="119"/>
        <v>0</v>
      </c>
      <c r="Q616" s="12">
        <f t="shared" si="111"/>
        <v>1</v>
      </c>
      <c r="R616" s="12">
        <f t="shared" si="112"/>
        <v>0</v>
      </c>
      <c r="S616" s="12">
        <f t="shared" si="113"/>
        <v>0</v>
      </c>
      <c r="T616" s="12">
        <f t="shared" si="114"/>
        <v>0</v>
      </c>
      <c r="U616" s="12">
        <f t="shared" si="115"/>
        <v>0</v>
      </c>
      <c r="V616" s="64">
        <f t="shared" si="116"/>
        <v>0</v>
      </c>
      <c r="W616" s="12">
        <f t="shared" si="117"/>
        <v>0</v>
      </c>
      <c r="X616" s="12">
        <f>IF(AND(W616=1,G616=0),1,0)</f>
        <v>0</v>
      </c>
      <c r="Y616" s="12">
        <f t="shared" si="118"/>
        <v>0</v>
      </c>
    </row>
    <row r="617" spans="2:25" ht="12.5" customHeight="1">
      <c r="B617" s="6" t="s">
        <v>367</v>
      </c>
      <c r="C617" s="6" t="s">
        <v>368</v>
      </c>
      <c r="D617" s="5">
        <v>0</v>
      </c>
      <c r="E617" s="5">
        <v>0</v>
      </c>
      <c r="F617" s="2">
        <v>0</v>
      </c>
      <c r="G617" s="2">
        <v>0</v>
      </c>
      <c r="H617" s="2">
        <v>0</v>
      </c>
      <c r="I617" s="5">
        <v>0</v>
      </c>
      <c r="J617" s="11">
        <v>27</v>
      </c>
      <c r="K617" s="12">
        <f t="shared" si="108"/>
        <v>0</v>
      </c>
      <c r="L617" s="12">
        <f t="shared" si="108"/>
        <v>0</v>
      </c>
      <c r="M617" s="14">
        <f t="shared" si="109"/>
        <v>0</v>
      </c>
      <c r="N617" s="12">
        <f t="shared" si="119"/>
        <v>0</v>
      </c>
      <c r="O617" s="14">
        <f t="shared" si="110"/>
        <v>0</v>
      </c>
      <c r="P617" s="12">
        <f t="shared" si="119"/>
        <v>0</v>
      </c>
      <c r="Q617" s="12">
        <f t="shared" si="111"/>
        <v>1</v>
      </c>
      <c r="R617" s="12">
        <f t="shared" si="112"/>
        <v>0</v>
      </c>
      <c r="S617" s="12">
        <f t="shared" si="113"/>
        <v>0</v>
      </c>
      <c r="T617" s="12">
        <f t="shared" si="114"/>
        <v>0</v>
      </c>
      <c r="U617" s="12">
        <f t="shared" si="115"/>
        <v>0</v>
      </c>
      <c r="V617" s="64">
        <f t="shared" si="116"/>
        <v>0</v>
      </c>
      <c r="W617" s="12">
        <f t="shared" si="117"/>
        <v>0</v>
      </c>
      <c r="X617" s="12">
        <f>IF(AND(W617=1,G617=0),1,0)</f>
        <v>0</v>
      </c>
      <c r="Y617" s="12">
        <f t="shared" si="118"/>
        <v>0</v>
      </c>
    </row>
    <row r="618" spans="2:25" ht="12.5" customHeight="1">
      <c r="B618" s="6" t="s">
        <v>369</v>
      </c>
      <c r="C618" s="7" t="s">
        <v>370</v>
      </c>
      <c r="D618" s="5">
        <v>0</v>
      </c>
      <c r="E618" s="5">
        <v>5</v>
      </c>
      <c r="F618" s="2">
        <v>0</v>
      </c>
      <c r="G618" s="2">
        <v>0</v>
      </c>
      <c r="H618" s="2">
        <v>0</v>
      </c>
      <c r="I618" s="5">
        <v>0</v>
      </c>
      <c r="J618" s="11">
        <v>75</v>
      </c>
      <c r="K618" s="12">
        <f t="shared" si="108"/>
        <v>0</v>
      </c>
      <c r="L618" s="12">
        <f t="shared" si="108"/>
        <v>1</v>
      </c>
      <c r="M618" s="14">
        <f t="shared" si="109"/>
        <v>0</v>
      </c>
      <c r="N618" s="12">
        <f t="shared" si="119"/>
        <v>0</v>
      </c>
      <c r="O618" s="14">
        <f t="shared" si="110"/>
        <v>5</v>
      </c>
      <c r="P618" s="12">
        <f t="shared" si="119"/>
        <v>0</v>
      </c>
      <c r="Q618" s="12">
        <f t="shared" si="111"/>
        <v>0</v>
      </c>
      <c r="R618" s="12">
        <f t="shared" si="112"/>
        <v>0</v>
      </c>
      <c r="S618" s="12">
        <f t="shared" si="113"/>
        <v>1</v>
      </c>
      <c r="T618" s="12">
        <f t="shared" si="114"/>
        <v>0</v>
      </c>
      <c r="U618" s="12">
        <f t="shared" si="115"/>
        <v>0</v>
      </c>
      <c r="V618" s="64">
        <f t="shared" si="116"/>
        <v>0</v>
      </c>
      <c r="W618" s="12">
        <f t="shared" si="117"/>
        <v>0</v>
      </c>
      <c r="X618" s="12">
        <f>IF(AND(W618=1,G618=0),1,0)</f>
        <v>0</v>
      </c>
      <c r="Y618" s="12">
        <f t="shared" si="118"/>
        <v>1</v>
      </c>
    </row>
    <row r="619" spans="2:25" ht="12.5" customHeight="1">
      <c r="B619" s="6" t="s">
        <v>371</v>
      </c>
      <c r="C619" s="6" t="s">
        <v>372</v>
      </c>
      <c r="D619" s="5">
        <v>0</v>
      </c>
      <c r="E619" s="5">
        <v>0</v>
      </c>
      <c r="F619" s="2">
        <v>0</v>
      </c>
      <c r="G619" s="2">
        <v>0</v>
      </c>
      <c r="H619" s="2">
        <v>0</v>
      </c>
      <c r="I619" s="5">
        <v>0</v>
      </c>
      <c r="J619" s="11">
        <v>26</v>
      </c>
      <c r="K619" s="12">
        <f t="shared" si="108"/>
        <v>0</v>
      </c>
      <c r="L619" s="12">
        <f t="shared" si="108"/>
        <v>0</v>
      </c>
      <c r="M619" s="14">
        <f t="shared" si="109"/>
        <v>0</v>
      </c>
      <c r="N619" s="12">
        <f t="shared" si="119"/>
        <v>0</v>
      </c>
      <c r="O619" s="14">
        <f t="shared" si="110"/>
        <v>0</v>
      </c>
      <c r="P619" s="12">
        <f t="shared" si="119"/>
        <v>0</v>
      </c>
      <c r="Q619" s="12">
        <f t="shared" si="111"/>
        <v>1</v>
      </c>
      <c r="R619" s="12">
        <f t="shared" si="112"/>
        <v>0</v>
      </c>
      <c r="S619" s="12">
        <f t="shared" si="113"/>
        <v>0</v>
      </c>
      <c r="T619" s="12">
        <f t="shared" si="114"/>
        <v>0</v>
      </c>
      <c r="U619" s="12">
        <f t="shared" si="115"/>
        <v>0</v>
      </c>
      <c r="V619" s="64">
        <f t="shared" si="116"/>
        <v>0</v>
      </c>
      <c r="W619" s="12">
        <f t="shared" si="117"/>
        <v>0</v>
      </c>
      <c r="X619" s="12">
        <f>IF(AND(W619=1,G619=0),1,0)</f>
        <v>0</v>
      </c>
      <c r="Y619" s="12">
        <f t="shared" si="118"/>
        <v>0</v>
      </c>
    </row>
    <row r="620" spans="2:25" ht="12.5" customHeight="1">
      <c r="B620" s="6" t="s">
        <v>373</v>
      </c>
      <c r="C620" s="6" t="s">
        <v>374</v>
      </c>
      <c r="D620" s="5">
        <v>0</v>
      </c>
      <c r="E620" s="5">
        <v>0</v>
      </c>
      <c r="F620" s="2">
        <v>0</v>
      </c>
      <c r="G620" s="2">
        <v>0</v>
      </c>
      <c r="H620" s="2">
        <v>0</v>
      </c>
      <c r="I620" s="5">
        <v>0</v>
      </c>
      <c r="J620" s="11">
        <v>26</v>
      </c>
      <c r="K620" s="12">
        <f t="shared" si="108"/>
        <v>0</v>
      </c>
      <c r="L620" s="12">
        <f t="shared" si="108"/>
        <v>0</v>
      </c>
      <c r="M620" s="14">
        <f t="shared" si="109"/>
        <v>0</v>
      </c>
      <c r="N620" s="12">
        <f t="shared" si="119"/>
        <v>0</v>
      </c>
      <c r="O620" s="14">
        <f t="shared" si="110"/>
        <v>0</v>
      </c>
      <c r="P620" s="12">
        <f t="shared" si="119"/>
        <v>0</v>
      </c>
      <c r="Q620" s="12">
        <f t="shared" si="111"/>
        <v>1</v>
      </c>
      <c r="R620" s="12">
        <f t="shared" si="112"/>
        <v>0</v>
      </c>
      <c r="S620" s="12">
        <f t="shared" si="113"/>
        <v>0</v>
      </c>
      <c r="T620" s="12">
        <f t="shared" si="114"/>
        <v>0</v>
      </c>
      <c r="U620" s="12">
        <f t="shared" si="115"/>
        <v>0</v>
      </c>
      <c r="V620" s="64">
        <f t="shared" si="116"/>
        <v>0</v>
      </c>
      <c r="W620" s="12">
        <f t="shared" si="117"/>
        <v>0</v>
      </c>
      <c r="X620" s="12">
        <f>IF(AND(W620=1,G620=0),1,0)</f>
        <v>0</v>
      </c>
      <c r="Y620" s="12">
        <f t="shared" si="118"/>
        <v>0</v>
      </c>
    </row>
    <row r="621" spans="2:25" ht="12.5" customHeight="1">
      <c r="B621" s="6" t="s">
        <v>375</v>
      </c>
      <c r="C621" s="7" t="s">
        <v>376</v>
      </c>
      <c r="D621" s="5">
        <v>0</v>
      </c>
      <c r="E621" s="5">
        <v>0</v>
      </c>
      <c r="F621" s="2">
        <v>0</v>
      </c>
      <c r="G621" s="2">
        <v>0</v>
      </c>
      <c r="H621" s="2">
        <v>0</v>
      </c>
      <c r="I621" s="5">
        <v>0</v>
      </c>
      <c r="J621" s="11">
        <v>59</v>
      </c>
      <c r="K621" s="12">
        <f t="shared" si="108"/>
        <v>0</v>
      </c>
      <c r="L621" s="12">
        <f t="shared" si="108"/>
        <v>0</v>
      </c>
      <c r="M621" s="14">
        <f t="shared" si="109"/>
        <v>0</v>
      </c>
      <c r="N621" s="12">
        <f t="shared" si="119"/>
        <v>0</v>
      </c>
      <c r="O621" s="14">
        <f t="shared" si="110"/>
        <v>0</v>
      </c>
      <c r="P621" s="12">
        <f t="shared" si="119"/>
        <v>0</v>
      </c>
      <c r="Q621" s="12">
        <f t="shared" si="111"/>
        <v>1</v>
      </c>
      <c r="R621" s="12">
        <f t="shared" si="112"/>
        <v>0</v>
      </c>
      <c r="S621" s="12">
        <f t="shared" si="113"/>
        <v>0</v>
      </c>
      <c r="T621" s="12">
        <f t="shared" si="114"/>
        <v>0</v>
      </c>
      <c r="U621" s="12">
        <f t="shared" si="115"/>
        <v>0</v>
      </c>
      <c r="V621" s="64">
        <f t="shared" si="116"/>
        <v>0</v>
      </c>
      <c r="W621" s="12">
        <f t="shared" si="117"/>
        <v>0</v>
      </c>
      <c r="X621" s="12">
        <f>IF(AND(W621=1,G621=0),1,0)</f>
        <v>0</v>
      </c>
      <c r="Y621" s="12">
        <f t="shared" si="118"/>
        <v>0</v>
      </c>
    </row>
    <row r="622" spans="2:25" ht="12.5" customHeight="1">
      <c r="B622" s="6" t="s">
        <v>377</v>
      </c>
      <c r="C622" s="6" t="s">
        <v>378</v>
      </c>
      <c r="D622" s="5">
        <v>0</v>
      </c>
      <c r="E622" s="5">
        <v>0</v>
      </c>
      <c r="F622" s="2">
        <v>0</v>
      </c>
      <c r="G622" s="2">
        <v>0</v>
      </c>
      <c r="H622" s="2">
        <v>0</v>
      </c>
      <c r="I622" s="5">
        <v>0</v>
      </c>
      <c r="J622" s="11">
        <v>76</v>
      </c>
      <c r="K622" s="12">
        <f t="shared" si="108"/>
        <v>0</v>
      </c>
      <c r="L622" s="12">
        <f t="shared" si="108"/>
        <v>0</v>
      </c>
      <c r="M622" s="14">
        <f t="shared" si="109"/>
        <v>0</v>
      </c>
      <c r="N622" s="12">
        <f t="shared" si="119"/>
        <v>0</v>
      </c>
      <c r="O622" s="14">
        <f t="shared" si="110"/>
        <v>0</v>
      </c>
      <c r="P622" s="12">
        <f t="shared" si="119"/>
        <v>0</v>
      </c>
      <c r="Q622" s="12">
        <f t="shared" si="111"/>
        <v>1</v>
      </c>
      <c r="R622" s="12">
        <f t="shared" si="112"/>
        <v>0</v>
      </c>
      <c r="S622" s="12">
        <f t="shared" si="113"/>
        <v>0</v>
      </c>
      <c r="T622" s="12">
        <f t="shared" si="114"/>
        <v>0</v>
      </c>
      <c r="U622" s="12">
        <f t="shared" si="115"/>
        <v>0</v>
      </c>
      <c r="V622" s="64">
        <f t="shared" si="116"/>
        <v>0</v>
      </c>
      <c r="W622" s="12">
        <f t="shared" si="117"/>
        <v>0</v>
      </c>
      <c r="X622" s="12">
        <f>IF(AND(W622=1,G622=0),1,0)</f>
        <v>0</v>
      </c>
      <c r="Y622" s="12">
        <f t="shared" si="118"/>
        <v>0</v>
      </c>
    </row>
    <row r="623" spans="2:25" ht="12.5" customHeight="1">
      <c r="B623" s="6" t="s">
        <v>379</v>
      </c>
      <c r="C623" s="6" t="s">
        <v>380</v>
      </c>
      <c r="D623" s="5">
        <v>0</v>
      </c>
      <c r="E623" s="5">
        <v>0</v>
      </c>
      <c r="F623" s="2">
        <v>0</v>
      </c>
      <c r="G623" s="2">
        <v>0</v>
      </c>
      <c r="H623" s="2">
        <v>0</v>
      </c>
      <c r="I623" s="5">
        <v>0</v>
      </c>
      <c r="J623" s="11">
        <v>100</v>
      </c>
      <c r="K623" s="12">
        <f t="shared" si="108"/>
        <v>0</v>
      </c>
      <c r="L623" s="12">
        <f t="shared" si="108"/>
        <v>0</v>
      </c>
      <c r="M623" s="14">
        <f t="shared" si="109"/>
        <v>0</v>
      </c>
      <c r="N623" s="12">
        <f t="shared" si="119"/>
        <v>0</v>
      </c>
      <c r="O623" s="14">
        <f t="shared" si="110"/>
        <v>0</v>
      </c>
      <c r="P623" s="12">
        <f t="shared" si="119"/>
        <v>0</v>
      </c>
      <c r="Q623" s="12">
        <f t="shared" si="111"/>
        <v>1</v>
      </c>
      <c r="R623" s="12">
        <f t="shared" si="112"/>
        <v>0</v>
      </c>
      <c r="S623" s="12">
        <f t="shared" si="113"/>
        <v>0</v>
      </c>
      <c r="T623" s="12">
        <f t="shared" si="114"/>
        <v>0</v>
      </c>
      <c r="U623" s="12">
        <f t="shared" si="115"/>
        <v>0</v>
      </c>
      <c r="V623" s="64">
        <f t="shared" si="116"/>
        <v>0</v>
      </c>
      <c r="W623" s="12">
        <f t="shared" si="117"/>
        <v>0</v>
      </c>
      <c r="X623" s="12">
        <f>IF(AND(W623=1,G623=0),1,0)</f>
        <v>0</v>
      </c>
      <c r="Y623" s="12">
        <f t="shared" si="118"/>
        <v>0</v>
      </c>
    </row>
    <row r="624" spans="2:25" ht="12.5" customHeight="1">
      <c r="B624" s="6" t="s">
        <v>381</v>
      </c>
      <c r="C624" s="7" t="s">
        <v>382</v>
      </c>
      <c r="D624" s="5">
        <v>0</v>
      </c>
      <c r="E624" s="5">
        <v>0</v>
      </c>
      <c r="F624" s="2">
        <v>0</v>
      </c>
      <c r="G624" s="2">
        <v>0</v>
      </c>
      <c r="H624" s="2">
        <v>20</v>
      </c>
      <c r="I624" s="5">
        <v>20</v>
      </c>
      <c r="K624" s="12">
        <f t="shared" si="108"/>
        <v>0</v>
      </c>
      <c r="L624" s="12">
        <f t="shared" si="108"/>
        <v>0</v>
      </c>
      <c r="M624" s="14">
        <f t="shared" si="109"/>
        <v>0</v>
      </c>
      <c r="N624" s="12">
        <f t="shared" si="119"/>
        <v>0</v>
      </c>
      <c r="O624" s="14">
        <f t="shared" si="110"/>
        <v>0</v>
      </c>
      <c r="P624" s="12">
        <f t="shared" si="119"/>
        <v>0</v>
      </c>
      <c r="Q624" s="12">
        <f t="shared" si="111"/>
        <v>0</v>
      </c>
      <c r="R624" s="12">
        <f t="shared" si="112"/>
        <v>1</v>
      </c>
      <c r="S624" s="12">
        <f t="shared" si="113"/>
        <v>0</v>
      </c>
      <c r="T624" s="12">
        <f t="shared" si="114"/>
        <v>0</v>
      </c>
      <c r="U624" s="12">
        <f t="shared" si="115"/>
        <v>0</v>
      </c>
      <c r="V624" s="64">
        <f t="shared" si="116"/>
        <v>0</v>
      </c>
      <c r="W624" s="12">
        <f t="shared" si="117"/>
        <v>1</v>
      </c>
      <c r="X624" s="12">
        <f>IF(AND(W624=1,G624=0),1,0)</f>
        <v>1</v>
      </c>
      <c r="Y624" s="12">
        <f t="shared" si="118"/>
        <v>0</v>
      </c>
    </row>
    <row r="625" spans="2:25" ht="12.5" customHeight="1">
      <c r="B625" s="6" t="s">
        <v>383</v>
      </c>
      <c r="C625" s="6" t="s">
        <v>384</v>
      </c>
      <c r="D625" s="5">
        <v>15</v>
      </c>
      <c r="E625" s="5">
        <v>15</v>
      </c>
      <c r="F625" s="2">
        <v>0</v>
      </c>
      <c r="G625" s="2">
        <v>0</v>
      </c>
      <c r="H625" s="2">
        <v>0</v>
      </c>
      <c r="I625" s="5">
        <v>0</v>
      </c>
      <c r="J625" s="11">
        <v>56</v>
      </c>
      <c r="K625" s="12">
        <f t="shared" si="108"/>
        <v>1</v>
      </c>
      <c r="L625" s="12">
        <f t="shared" si="108"/>
        <v>1</v>
      </c>
      <c r="M625" s="14">
        <f t="shared" si="109"/>
        <v>15</v>
      </c>
      <c r="N625" s="12">
        <f t="shared" si="119"/>
        <v>0</v>
      </c>
      <c r="O625" s="14">
        <f t="shared" si="110"/>
        <v>15</v>
      </c>
      <c r="P625" s="12">
        <f t="shared" si="119"/>
        <v>0</v>
      </c>
      <c r="Q625" s="12">
        <f t="shared" si="111"/>
        <v>0</v>
      </c>
      <c r="R625" s="12">
        <f t="shared" si="112"/>
        <v>0</v>
      </c>
      <c r="S625" s="12">
        <f t="shared" si="113"/>
        <v>1</v>
      </c>
      <c r="T625" s="12">
        <f t="shared" si="114"/>
        <v>0</v>
      </c>
      <c r="U625" s="12">
        <f t="shared" si="115"/>
        <v>0</v>
      </c>
      <c r="V625" s="64">
        <f t="shared" si="116"/>
        <v>0</v>
      </c>
      <c r="W625" s="12">
        <f t="shared" si="117"/>
        <v>0</v>
      </c>
      <c r="X625" s="12">
        <f>IF(AND(W625=1,G625=0),1,0)</f>
        <v>0</v>
      </c>
      <c r="Y625" s="12">
        <f t="shared" si="118"/>
        <v>1</v>
      </c>
    </row>
    <row r="626" spans="2:25" ht="12.5" customHeight="1">
      <c r="B626" s="6" t="s">
        <v>385</v>
      </c>
      <c r="C626" s="6" t="s">
        <v>386</v>
      </c>
      <c r="D626" s="5">
        <v>0</v>
      </c>
      <c r="E626" s="5">
        <v>0</v>
      </c>
      <c r="F626" s="2">
        <v>0</v>
      </c>
      <c r="G626" s="2">
        <v>0</v>
      </c>
      <c r="H626" s="2">
        <v>0</v>
      </c>
      <c r="I626" s="5">
        <v>0</v>
      </c>
      <c r="J626" s="11">
        <v>26</v>
      </c>
      <c r="K626" s="12">
        <f t="shared" si="108"/>
        <v>0</v>
      </c>
      <c r="L626" s="12">
        <f t="shared" si="108"/>
        <v>0</v>
      </c>
      <c r="M626" s="14">
        <f t="shared" si="109"/>
        <v>0</v>
      </c>
      <c r="N626" s="12">
        <f t="shared" si="119"/>
        <v>0</v>
      </c>
      <c r="O626" s="14">
        <f t="shared" si="110"/>
        <v>0</v>
      </c>
      <c r="P626" s="12">
        <f t="shared" si="119"/>
        <v>0</v>
      </c>
      <c r="Q626" s="12">
        <f t="shared" si="111"/>
        <v>1</v>
      </c>
      <c r="R626" s="12">
        <f t="shared" si="112"/>
        <v>0</v>
      </c>
      <c r="S626" s="12">
        <f t="shared" si="113"/>
        <v>0</v>
      </c>
      <c r="T626" s="12">
        <f t="shared" si="114"/>
        <v>0</v>
      </c>
      <c r="U626" s="12">
        <f t="shared" si="115"/>
        <v>0</v>
      </c>
      <c r="V626" s="64">
        <f t="shared" si="116"/>
        <v>0</v>
      </c>
      <c r="W626" s="12">
        <f t="shared" si="117"/>
        <v>0</v>
      </c>
      <c r="X626" s="12">
        <f>IF(AND(W626=1,G626=0),1,0)</f>
        <v>0</v>
      </c>
      <c r="Y626" s="12">
        <f t="shared" si="118"/>
        <v>0</v>
      </c>
    </row>
    <row r="627" spans="2:25" ht="12.5" customHeight="1">
      <c r="B627" s="6" t="s">
        <v>387</v>
      </c>
      <c r="C627" s="6" t="s">
        <v>388</v>
      </c>
      <c r="D627" s="5">
        <v>0</v>
      </c>
      <c r="E627" s="5">
        <v>0</v>
      </c>
      <c r="F627" s="2">
        <v>0</v>
      </c>
      <c r="G627" s="2">
        <v>0</v>
      </c>
      <c r="H627" s="2">
        <v>0</v>
      </c>
      <c r="I627" s="5">
        <v>0</v>
      </c>
      <c r="J627" s="11">
        <v>27</v>
      </c>
      <c r="K627" s="12">
        <f t="shared" si="108"/>
        <v>0</v>
      </c>
      <c r="L627" s="12">
        <f t="shared" si="108"/>
        <v>0</v>
      </c>
      <c r="M627" s="14">
        <f t="shared" si="109"/>
        <v>0</v>
      </c>
      <c r="N627" s="12">
        <f t="shared" si="119"/>
        <v>0</v>
      </c>
      <c r="O627" s="14">
        <f t="shared" si="110"/>
        <v>0</v>
      </c>
      <c r="P627" s="12">
        <f t="shared" si="119"/>
        <v>0</v>
      </c>
      <c r="Q627" s="12">
        <f t="shared" si="111"/>
        <v>1</v>
      </c>
      <c r="R627" s="12">
        <f t="shared" si="112"/>
        <v>0</v>
      </c>
      <c r="S627" s="12">
        <f t="shared" si="113"/>
        <v>0</v>
      </c>
      <c r="T627" s="12">
        <f t="shared" si="114"/>
        <v>0</v>
      </c>
      <c r="U627" s="12">
        <f t="shared" si="115"/>
        <v>0</v>
      </c>
      <c r="V627" s="64">
        <f t="shared" si="116"/>
        <v>0</v>
      </c>
      <c r="W627" s="12">
        <f t="shared" si="117"/>
        <v>0</v>
      </c>
      <c r="X627" s="12">
        <f>IF(AND(W627=1,G627=0),1,0)</f>
        <v>0</v>
      </c>
      <c r="Y627" s="12">
        <f t="shared" si="118"/>
        <v>0</v>
      </c>
    </row>
    <row r="628" spans="2:25" ht="12.5" customHeight="1">
      <c r="B628" s="6" t="s">
        <v>389</v>
      </c>
      <c r="C628" s="7" t="s">
        <v>390</v>
      </c>
      <c r="D628" s="5">
        <v>0</v>
      </c>
      <c r="E628" s="5">
        <v>0</v>
      </c>
      <c r="F628" s="2">
        <v>10</v>
      </c>
      <c r="G628" s="2">
        <v>10</v>
      </c>
      <c r="H628" s="2">
        <v>20</v>
      </c>
      <c r="I628" s="5">
        <v>20</v>
      </c>
      <c r="J628" s="11">
        <v>52</v>
      </c>
      <c r="K628" s="12">
        <f t="shared" si="108"/>
        <v>0</v>
      </c>
      <c r="L628" s="12">
        <f t="shared" si="108"/>
        <v>0</v>
      </c>
      <c r="M628" s="14">
        <f t="shared" si="109"/>
        <v>-10</v>
      </c>
      <c r="N628" s="12">
        <f t="shared" si="119"/>
        <v>0</v>
      </c>
      <c r="O628" s="14">
        <f t="shared" si="110"/>
        <v>-10</v>
      </c>
      <c r="P628" s="12">
        <f t="shared" si="119"/>
        <v>0</v>
      </c>
      <c r="Q628" s="12">
        <f t="shared" si="111"/>
        <v>0</v>
      </c>
      <c r="R628" s="12">
        <f t="shared" si="112"/>
        <v>1</v>
      </c>
      <c r="S628" s="12">
        <f t="shared" si="113"/>
        <v>0</v>
      </c>
      <c r="T628" s="12">
        <f t="shared" si="114"/>
        <v>1</v>
      </c>
      <c r="U628" s="12">
        <f t="shared" si="115"/>
        <v>1</v>
      </c>
      <c r="V628" s="64">
        <f t="shared" si="116"/>
        <v>10</v>
      </c>
      <c r="W628" s="12">
        <f t="shared" si="117"/>
        <v>1</v>
      </c>
      <c r="X628" s="12">
        <f>IF(AND(W628=1,G628=0),1,0)</f>
        <v>0</v>
      </c>
      <c r="Y628" s="12">
        <f t="shared" si="118"/>
        <v>0</v>
      </c>
    </row>
    <row r="629" spans="2:25" ht="12.5" customHeight="1">
      <c r="B629" s="6" t="s">
        <v>391</v>
      </c>
      <c r="C629" s="6" t="s">
        <v>392</v>
      </c>
      <c r="D629" s="5">
        <v>0</v>
      </c>
      <c r="E629" s="5">
        <v>0</v>
      </c>
      <c r="F629" s="2">
        <v>0</v>
      </c>
      <c r="G629" s="2">
        <v>0</v>
      </c>
      <c r="H629" s="2">
        <v>0</v>
      </c>
      <c r="I629" s="5">
        <v>0</v>
      </c>
      <c r="J629" s="11">
        <v>63</v>
      </c>
      <c r="K629" s="12">
        <f t="shared" si="108"/>
        <v>0</v>
      </c>
      <c r="L629" s="12">
        <f t="shared" si="108"/>
        <v>0</v>
      </c>
      <c r="M629" s="14">
        <f t="shared" si="109"/>
        <v>0</v>
      </c>
      <c r="N629" s="12">
        <f t="shared" si="119"/>
        <v>0</v>
      </c>
      <c r="O629" s="14">
        <f t="shared" si="110"/>
        <v>0</v>
      </c>
      <c r="P629" s="12">
        <f t="shared" si="119"/>
        <v>0</v>
      </c>
      <c r="Q629" s="12">
        <f t="shared" si="111"/>
        <v>1</v>
      </c>
      <c r="R629" s="12">
        <f t="shared" si="112"/>
        <v>0</v>
      </c>
      <c r="S629" s="12">
        <f t="shared" si="113"/>
        <v>0</v>
      </c>
      <c r="T629" s="12">
        <f t="shared" si="114"/>
        <v>0</v>
      </c>
      <c r="U629" s="12">
        <f t="shared" si="115"/>
        <v>0</v>
      </c>
      <c r="V629" s="64">
        <f t="shared" si="116"/>
        <v>0</v>
      </c>
      <c r="W629" s="12">
        <f t="shared" si="117"/>
        <v>0</v>
      </c>
      <c r="X629" s="12">
        <f>IF(AND(W629=1,G629=0),1,0)</f>
        <v>0</v>
      </c>
      <c r="Y629" s="12">
        <f t="shared" si="118"/>
        <v>0</v>
      </c>
    </row>
    <row r="630" spans="2:25" ht="12.5" customHeight="1">
      <c r="B630" s="6" t="s">
        <v>393</v>
      </c>
      <c r="C630" s="6" t="s">
        <v>394</v>
      </c>
      <c r="D630" s="5">
        <v>0</v>
      </c>
      <c r="E630" s="5">
        <v>0</v>
      </c>
      <c r="F630" s="2">
        <v>0</v>
      </c>
      <c r="G630" s="2">
        <v>0</v>
      </c>
      <c r="H630" s="2">
        <v>0</v>
      </c>
      <c r="I630" s="5">
        <v>0</v>
      </c>
      <c r="J630" s="11">
        <v>27</v>
      </c>
      <c r="K630" s="12">
        <f t="shared" si="108"/>
        <v>0</v>
      </c>
      <c r="L630" s="12">
        <f t="shared" si="108"/>
        <v>0</v>
      </c>
      <c r="M630" s="14">
        <f t="shared" si="109"/>
        <v>0</v>
      </c>
      <c r="N630" s="12">
        <f t="shared" si="119"/>
        <v>0</v>
      </c>
      <c r="O630" s="14">
        <f t="shared" si="110"/>
        <v>0</v>
      </c>
      <c r="P630" s="12">
        <f t="shared" si="119"/>
        <v>0</v>
      </c>
      <c r="Q630" s="12">
        <f t="shared" si="111"/>
        <v>1</v>
      </c>
      <c r="R630" s="12">
        <f t="shared" si="112"/>
        <v>0</v>
      </c>
      <c r="S630" s="12">
        <f t="shared" si="113"/>
        <v>0</v>
      </c>
      <c r="T630" s="12">
        <f t="shared" si="114"/>
        <v>0</v>
      </c>
      <c r="U630" s="12">
        <f t="shared" si="115"/>
        <v>0</v>
      </c>
      <c r="V630" s="64">
        <f t="shared" si="116"/>
        <v>0</v>
      </c>
      <c r="W630" s="12">
        <f t="shared" si="117"/>
        <v>0</v>
      </c>
      <c r="X630" s="12">
        <f>IF(AND(W630=1,G630=0),1,0)</f>
        <v>0</v>
      </c>
      <c r="Y630" s="12">
        <f t="shared" si="118"/>
        <v>0</v>
      </c>
    </row>
    <row r="631" spans="2:25" ht="12.5" customHeight="1">
      <c r="B631" s="6" t="s">
        <v>395</v>
      </c>
      <c r="C631" s="6" t="s">
        <v>396</v>
      </c>
      <c r="D631" s="5">
        <v>50</v>
      </c>
      <c r="E631" s="5">
        <v>50</v>
      </c>
      <c r="F631" s="2">
        <v>0</v>
      </c>
      <c r="G631" s="2">
        <v>0</v>
      </c>
      <c r="H631" s="2">
        <v>0</v>
      </c>
      <c r="I631" s="5">
        <v>0</v>
      </c>
      <c r="J631" s="11">
        <v>58</v>
      </c>
      <c r="K631" s="12">
        <f t="shared" si="108"/>
        <v>1</v>
      </c>
      <c r="L631" s="12">
        <f t="shared" si="108"/>
        <v>1</v>
      </c>
      <c r="M631" s="14">
        <f t="shared" si="109"/>
        <v>50</v>
      </c>
      <c r="N631" s="12">
        <f t="shared" si="119"/>
        <v>0</v>
      </c>
      <c r="O631" s="14">
        <f t="shared" si="110"/>
        <v>50</v>
      </c>
      <c r="P631" s="12">
        <f t="shared" si="119"/>
        <v>0</v>
      </c>
      <c r="Q631" s="12">
        <f t="shared" si="111"/>
        <v>0</v>
      </c>
      <c r="R631" s="12">
        <f t="shared" si="112"/>
        <v>0</v>
      </c>
      <c r="S631" s="12">
        <f t="shared" si="113"/>
        <v>1</v>
      </c>
      <c r="T631" s="12">
        <f t="shared" si="114"/>
        <v>0</v>
      </c>
      <c r="U631" s="12">
        <f t="shared" si="115"/>
        <v>0</v>
      </c>
      <c r="V631" s="64">
        <f t="shared" si="116"/>
        <v>0</v>
      </c>
      <c r="W631" s="12">
        <f t="shared" si="117"/>
        <v>0</v>
      </c>
      <c r="X631" s="12">
        <f>IF(AND(W631=1,G631=0),1,0)</f>
        <v>0</v>
      </c>
      <c r="Y631" s="12">
        <f t="shared" si="118"/>
        <v>1</v>
      </c>
    </row>
    <row r="632" spans="2:25" ht="12.5" customHeight="1">
      <c r="B632" s="6" t="s">
        <v>397</v>
      </c>
      <c r="C632" s="6" t="s">
        <v>398</v>
      </c>
      <c r="D632" s="5">
        <v>0</v>
      </c>
      <c r="E632" s="5">
        <v>0</v>
      </c>
      <c r="F632" s="2">
        <v>0</v>
      </c>
      <c r="G632" s="2">
        <v>0</v>
      </c>
      <c r="H632" s="2">
        <v>0</v>
      </c>
      <c r="I632" s="5">
        <v>0</v>
      </c>
      <c r="J632" s="11">
        <v>43</v>
      </c>
      <c r="K632" s="12">
        <f t="shared" si="108"/>
        <v>0</v>
      </c>
      <c r="L632" s="12">
        <f t="shared" si="108"/>
        <v>0</v>
      </c>
      <c r="M632" s="14">
        <f t="shared" si="109"/>
        <v>0</v>
      </c>
      <c r="N632" s="12">
        <f t="shared" si="119"/>
        <v>0</v>
      </c>
      <c r="O632" s="14">
        <f t="shared" si="110"/>
        <v>0</v>
      </c>
      <c r="P632" s="12">
        <f t="shared" si="119"/>
        <v>0</v>
      </c>
      <c r="Q632" s="12">
        <f t="shared" si="111"/>
        <v>1</v>
      </c>
      <c r="R632" s="12">
        <f t="shared" si="112"/>
        <v>0</v>
      </c>
      <c r="S632" s="12">
        <f t="shared" si="113"/>
        <v>0</v>
      </c>
      <c r="T632" s="12">
        <f t="shared" si="114"/>
        <v>0</v>
      </c>
      <c r="U632" s="12">
        <f t="shared" si="115"/>
        <v>0</v>
      </c>
      <c r="V632" s="64">
        <f t="shared" si="116"/>
        <v>0</v>
      </c>
      <c r="W632" s="12">
        <f t="shared" si="117"/>
        <v>0</v>
      </c>
      <c r="X632" s="12">
        <f>IF(AND(W632=1,G632=0),1,0)</f>
        <v>0</v>
      </c>
      <c r="Y632" s="12">
        <f t="shared" si="118"/>
        <v>0</v>
      </c>
    </row>
    <row r="633" spans="2:25" ht="12.5" customHeight="1">
      <c r="B633" s="6" t="s">
        <v>399</v>
      </c>
      <c r="C633" s="6" t="s">
        <v>400</v>
      </c>
      <c r="D633" s="5">
        <v>0</v>
      </c>
      <c r="E633" s="5">
        <v>0</v>
      </c>
      <c r="F633" s="2">
        <v>0</v>
      </c>
      <c r="G633" s="2">
        <v>0</v>
      </c>
      <c r="H633" s="2">
        <v>0</v>
      </c>
      <c r="I633" s="5">
        <v>0</v>
      </c>
      <c r="J633" s="11">
        <v>28</v>
      </c>
      <c r="K633" s="12">
        <f t="shared" si="108"/>
        <v>0</v>
      </c>
      <c r="L633" s="12">
        <f t="shared" si="108"/>
        <v>0</v>
      </c>
      <c r="M633" s="14">
        <f t="shared" si="109"/>
        <v>0</v>
      </c>
      <c r="N633" s="12">
        <f t="shared" si="119"/>
        <v>0</v>
      </c>
      <c r="O633" s="14">
        <f t="shared" si="110"/>
        <v>0</v>
      </c>
      <c r="P633" s="12">
        <f t="shared" si="119"/>
        <v>0</v>
      </c>
      <c r="Q633" s="12">
        <f t="shared" si="111"/>
        <v>1</v>
      </c>
      <c r="R633" s="12">
        <f t="shared" si="112"/>
        <v>0</v>
      </c>
      <c r="S633" s="12">
        <f t="shared" si="113"/>
        <v>0</v>
      </c>
      <c r="T633" s="12">
        <f t="shared" si="114"/>
        <v>0</v>
      </c>
      <c r="U633" s="12">
        <f t="shared" si="115"/>
        <v>0</v>
      </c>
      <c r="V633" s="64">
        <f t="shared" si="116"/>
        <v>0</v>
      </c>
      <c r="W633" s="12">
        <f t="shared" si="117"/>
        <v>0</v>
      </c>
      <c r="X633" s="12">
        <f>IF(AND(W633=1,G633=0),1,0)</f>
        <v>0</v>
      </c>
      <c r="Y633" s="12">
        <f t="shared" si="118"/>
        <v>0</v>
      </c>
    </row>
    <row r="634" spans="2:25" ht="12.5" customHeight="1">
      <c r="B634" s="6" t="s">
        <v>401</v>
      </c>
      <c r="C634" s="6" t="s">
        <v>402</v>
      </c>
      <c r="D634" s="5">
        <v>0</v>
      </c>
      <c r="E634" s="5">
        <v>0</v>
      </c>
      <c r="F634" s="2">
        <v>0</v>
      </c>
      <c r="G634" s="2">
        <v>0</v>
      </c>
      <c r="H634" s="2">
        <v>0</v>
      </c>
      <c r="I634" s="5">
        <v>0</v>
      </c>
      <c r="K634" s="12">
        <f t="shared" si="108"/>
        <v>0</v>
      </c>
      <c r="L634" s="12">
        <f t="shared" si="108"/>
        <v>0</v>
      </c>
      <c r="M634" s="14">
        <f t="shared" si="109"/>
        <v>0</v>
      </c>
      <c r="N634" s="12">
        <f t="shared" si="119"/>
        <v>0</v>
      </c>
      <c r="O634" s="14">
        <f t="shared" si="110"/>
        <v>0</v>
      </c>
      <c r="P634" s="12">
        <f t="shared" si="119"/>
        <v>0</v>
      </c>
      <c r="Q634" s="12">
        <f t="shared" si="111"/>
        <v>1</v>
      </c>
      <c r="R634" s="12">
        <f t="shared" si="112"/>
        <v>0</v>
      </c>
      <c r="S634" s="12">
        <f t="shared" si="113"/>
        <v>0</v>
      </c>
      <c r="T634" s="12">
        <f t="shared" si="114"/>
        <v>0</v>
      </c>
      <c r="U634" s="12">
        <f t="shared" si="115"/>
        <v>0</v>
      </c>
      <c r="V634" s="64">
        <f t="shared" si="116"/>
        <v>0</v>
      </c>
      <c r="W634" s="12">
        <f t="shared" si="117"/>
        <v>0</v>
      </c>
      <c r="X634" s="12">
        <f>IF(AND(W634=1,G634=0),1,0)</f>
        <v>0</v>
      </c>
      <c r="Y634" s="12">
        <f t="shared" si="118"/>
        <v>0</v>
      </c>
    </row>
    <row r="635" spans="2:25" ht="12.5" customHeight="1">
      <c r="B635" s="6" t="s">
        <v>403</v>
      </c>
      <c r="C635" s="6" t="s">
        <v>404</v>
      </c>
      <c r="D635" s="5">
        <v>0</v>
      </c>
      <c r="E635" s="5">
        <v>0</v>
      </c>
      <c r="F635" s="2">
        <v>0</v>
      </c>
      <c r="G635" s="2">
        <v>0</v>
      </c>
      <c r="H635" s="2">
        <v>0</v>
      </c>
      <c r="I635" s="5">
        <v>0</v>
      </c>
      <c r="J635" s="11">
        <v>54</v>
      </c>
      <c r="K635" s="12">
        <f t="shared" si="108"/>
        <v>0</v>
      </c>
      <c r="L635" s="12">
        <f t="shared" si="108"/>
        <v>0</v>
      </c>
      <c r="M635" s="14">
        <f t="shared" si="109"/>
        <v>0</v>
      </c>
      <c r="N635" s="12">
        <f t="shared" si="119"/>
        <v>0</v>
      </c>
      <c r="O635" s="14">
        <f t="shared" si="110"/>
        <v>0</v>
      </c>
      <c r="P635" s="12">
        <f t="shared" si="119"/>
        <v>0</v>
      </c>
      <c r="Q635" s="12">
        <f t="shared" si="111"/>
        <v>1</v>
      </c>
      <c r="R635" s="12">
        <f t="shared" si="112"/>
        <v>0</v>
      </c>
      <c r="S635" s="12">
        <f t="shared" si="113"/>
        <v>0</v>
      </c>
      <c r="T635" s="12">
        <f t="shared" si="114"/>
        <v>0</v>
      </c>
      <c r="U635" s="12">
        <f t="shared" si="115"/>
        <v>0</v>
      </c>
      <c r="V635" s="64">
        <f t="shared" si="116"/>
        <v>0</v>
      </c>
      <c r="W635" s="12">
        <f t="shared" si="117"/>
        <v>0</v>
      </c>
      <c r="X635" s="12">
        <f>IF(AND(W635=1,G635=0),1,0)</f>
        <v>0</v>
      </c>
      <c r="Y635" s="12">
        <f t="shared" si="118"/>
        <v>0</v>
      </c>
    </row>
    <row r="636" spans="2:25" ht="12.5" customHeight="1">
      <c r="B636" s="6" t="s">
        <v>405</v>
      </c>
      <c r="C636" s="6" t="s">
        <v>406</v>
      </c>
      <c r="D636" s="5">
        <v>0</v>
      </c>
      <c r="E636" s="5">
        <v>0</v>
      </c>
      <c r="F636" s="2">
        <v>0</v>
      </c>
      <c r="G636" s="2">
        <v>0</v>
      </c>
      <c r="H636" s="2">
        <v>0</v>
      </c>
      <c r="I636" s="5">
        <v>30</v>
      </c>
      <c r="J636" s="11">
        <v>56</v>
      </c>
      <c r="K636" s="12">
        <f t="shared" si="108"/>
        <v>0</v>
      </c>
      <c r="L636" s="12">
        <f t="shared" si="108"/>
        <v>0</v>
      </c>
      <c r="M636" s="14">
        <f t="shared" si="109"/>
        <v>0</v>
      </c>
      <c r="N636" s="12">
        <f t="shared" si="119"/>
        <v>0</v>
      </c>
      <c r="O636" s="14">
        <f t="shared" si="110"/>
        <v>0</v>
      </c>
      <c r="P636" s="12">
        <f t="shared" si="119"/>
        <v>0</v>
      </c>
      <c r="Q636" s="12">
        <f t="shared" si="111"/>
        <v>0</v>
      </c>
      <c r="R636" s="12">
        <f t="shared" si="112"/>
        <v>1</v>
      </c>
      <c r="S636" s="12">
        <f t="shared" si="113"/>
        <v>0</v>
      </c>
      <c r="T636" s="12">
        <f t="shared" si="114"/>
        <v>0</v>
      </c>
      <c r="U636" s="12">
        <f t="shared" si="115"/>
        <v>0</v>
      </c>
      <c r="V636" s="64">
        <f t="shared" si="116"/>
        <v>0</v>
      </c>
      <c r="W636" s="12">
        <f t="shared" si="117"/>
        <v>1</v>
      </c>
      <c r="X636" s="12">
        <f>IF(AND(W636=1,G636=0),1,0)</f>
        <v>1</v>
      </c>
      <c r="Y636" s="12">
        <f t="shared" si="118"/>
        <v>0</v>
      </c>
    </row>
    <row r="637" spans="2:25" ht="12.5" customHeight="1">
      <c r="B637" s="6" t="s">
        <v>407</v>
      </c>
      <c r="C637" s="6" t="s">
        <v>408</v>
      </c>
      <c r="D637" s="5">
        <v>0</v>
      </c>
      <c r="E637" s="5">
        <v>0</v>
      </c>
      <c r="F637" s="2">
        <v>0</v>
      </c>
      <c r="G637" s="2">
        <v>0</v>
      </c>
      <c r="H637" s="2">
        <v>0</v>
      </c>
      <c r="I637" s="5">
        <v>0</v>
      </c>
      <c r="J637" s="11">
        <v>31</v>
      </c>
      <c r="K637" s="12">
        <f t="shared" si="108"/>
        <v>0</v>
      </c>
      <c r="L637" s="12">
        <f t="shared" si="108"/>
        <v>0</v>
      </c>
      <c r="M637" s="14">
        <f t="shared" si="109"/>
        <v>0</v>
      </c>
      <c r="N637" s="12">
        <f t="shared" si="119"/>
        <v>0</v>
      </c>
      <c r="O637" s="14">
        <f t="shared" si="110"/>
        <v>0</v>
      </c>
      <c r="P637" s="12">
        <f t="shared" si="119"/>
        <v>0</v>
      </c>
      <c r="Q637" s="12">
        <f t="shared" si="111"/>
        <v>1</v>
      </c>
      <c r="R637" s="12">
        <f t="shared" si="112"/>
        <v>0</v>
      </c>
      <c r="S637" s="12">
        <f t="shared" si="113"/>
        <v>0</v>
      </c>
      <c r="T637" s="12">
        <f t="shared" si="114"/>
        <v>0</v>
      </c>
      <c r="U637" s="12">
        <f t="shared" si="115"/>
        <v>0</v>
      </c>
      <c r="V637" s="64">
        <f t="shared" si="116"/>
        <v>0</v>
      </c>
      <c r="W637" s="12">
        <f t="shared" si="117"/>
        <v>0</v>
      </c>
      <c r="X637" s="12">
        <f>IF(AND(W637=1,G637=0),1,0)</f>
        <v>0</v>
      </c>
      <c r="Y637" s="12">
        <f t="shared" si="118"/>
        <v>0</v>
      </c>
    </row>
    <row r="638" spans="2:25" ht="12.5" customHeight="1">
      <c r="B638" s="6" t="s">
        <v>409</v>
      </c>
      <c r="C638" s="6" t="s">
        <v>410</v>
      </c>
      <c r="D638" s="5">
        <v>0</v>
      </c>
      <c r="E638" s="5">
        <v>0</v>
      </c>
      <c r="F638" s="2">
        <v>0</v>
      </c>
      <c r="G638" s="2">
        <v>0</v>
      </c>
      <c r="H638" s="2">
        <v>0</v>
      </c>
      <c r="I638" s="5">
        <v>0</v>
      </c>
      <c r="J638" s="11">
        <v>21</v>
      </c>
      <c r="K638" s="12">
        <f t="shared" si="108"/>
        <v>0</v>
      </c>
      <c r="L638" s="12">
        <f t="shared" si="108"/>
        <v>0</v>
      </c>
      <c r="M638" s="14">
        <f t="shared" si="109"/>
        <v>0</v>
      </c>
      <c r="N638" s="12">
        <f t="shared" si="119"/>
        <v>0</v>
      </c>
      <c r="O638" s="14">
        <f t="shared" si="110"/>
        <v>0</v>
      </c>
      <c r="P638" s="12">
        <f t="shared" si="119"/>
        <v>0</v>
      </c>
      <c r="Q638" s="12">
        <f t="shared" si="111"/>
        <v>1</v>
      </c>
      <c r="R638" s="12">
        <f t="shared" si="112"/>
        <v>0</v>
      </c>
      <c r="S638" s="12">
        <f t="shared" si="113"/>
        <v>0</v>
      </c>
      <c r="T638" s="12">
        <f t="shared" si="114"/>
        <v>0</v>
      </c>
      <c r="U638" s="12">
        <f t="shared" si="115"/>
        <v>0</v>
      </c>
      <c r="V638" s="64">
        <f t="shared" si="116"/>
        <v>0</v>
      </c>
      <c r="W638" s="12">
        <f t="shared" si="117"/>
        <v>0</v>
      </c>
      <c r="X638" s="12">
        <f>IF(AND(W638=1,G638=0),1,0)</f>
        <v>0</v>
      </c>
      <c r="Y638" s="12">
        <f t="shared" si="118"/>
        <v>0</v>
      </c>
    </row>
    <row r="639" spans="2:25" ht="12.5" customHeight="1">
      <c r="B639" s="6" t="s">
        <v>411</v>
      </c>
      <c r="C639" s="6" t="s">
        <v>412</v>
      </c>
      <c r="D639" s="5">
        <v>0</v>
      </c>
      <c r="E639" s="5">
        <v>0</v>
      </c>
      <c r="F639" s="2">
        <v>0</v>
      </c>
      <c r="G639" s="2">
        <v>0</v>
      </c>
      <c r="H639" s="2">
        <v>0</v>
      </c>
      <c r="I639" s="5">
        <v>0</v>
      </c>
      <c r="J639" s="11">
        <v>20</v>
      </c>
      <c r="K639" s="12">
        <f t="shared" si="108"/>
        <v>0</v>
      </c>
      <c r="L639" s="12">
        <f t="shared" si="108"/>
        <v>0</v>
      </c>
      <c r="M639" s="14">
        <f t="shared" si="109"/>
        <v>0</v>
      </c>
      <c r="N639" s="12">
        <f t="shared" si="119"/>
        <v>0</v>
      </c>
      <c r="O639" s="14">
        <f t="shared" si="110"/>
        <v>0</v>
      </c>
      <c r="P639" s="12">
        <f t="shared" si="119"/>
        <v>0</v>
      </c>
      <c r="Q639" s="12">
        <f t="shared" si="111"/>
        <v>1</v>
      </c>
      <c r="R639" s="12">
        <f t="shared" si="112"/>
        <v>0</v>
      </c>
      <c r="S639" s="12">
        <f t="shared" si="113"/>
        <v>0</v>
      </c>
      <c r="T639" s="12">
        <f t="shared" si="114"/>
        <v>0</v>
      </c>
      <c r="U639" s="12">
        <f t="shared" si="115"/>
        <v>0</v>
      </c>
      <c r="V639" s="64">
        <f t="shared" si="116"/>
        <v>0</v>
      </c>
      <c r="W639" s="12">
        <f t="shared" si="117"/>
        <v>0</v>
      </c>
      <c r="X639" s="12">
        <f>IF(AND(W639=1,G639=0),1,0)</f>
        <v>0</v>
      </c>
      <c r="Y639" s="12">
        <f t="shared" si="118"/>
        <v>0</v>
      </c>
    </row>
    <row r="640" spans="2:25" ht="12.5" customHeight="1">
      <c r="B640" s="6" t="s">
        <v>413</v>
      </c>
      <c r="C640" s="6" t="s">
        <v>414</v>
      </c>
      <c r="D640" s="5">
        <v>0</v>
      </c>
      <c r="E640" s="5">
        <v>0</v>
      </c>
      <c r="F640" s="2">
        <v>0</v>
      </c>
      <c r="G640" s="2">
        <v>0</v>
      </c>
      <c r="H640" s="2">
        <v>0</v>
      </c>
      <c r="I640" s="5">
        <v>0</v>
      </c>
      <c r="J640" s="11">
        <v>31</v>
      </c>
      <c r="K640" s="12">
        <f t="shared" si="108"/>
        <v>0</v>
      </c>
      <c r="L640" s="12">
        <f t="shared" si="108"/>
        <v>0</v>
      </c>
      <c r="M640" s="14">
        <f t="shared" si="109"/>
        <v>0</v>
      </c>
      <c r="N640" s="12">
        <f t="shared" si="119"/>
        <v>0</v>
      </c>
      <c r="O640" s="14">
        <f t="shared" si="110"/>
        <v>0</v>
      </c>
      <c r="P640" s="12">
        <f t="shared" si="119"/>
        <v>0</v>
      </c>
      <c r="Q640" s="12">
        <f t="shared" si="111"/>
        <v>1</v>
      </c>
      <c r="R640" s="12">
        <f t="shared" si="112"/>
        <v>0</v>
      </c>
      <c r="S640" s="12">
        <f t="shared" si="113"/>
        <v>0</v>
      </c>
      <c r="T640" s="12">
        <f t="shared" si="114"/>
        <v>0</v>
      </c>
      <c r="U640" s="12">
        <f t="shared" si="115"/>
        <v>0</v>
      </c>
      <c r="V640" s="64">
        <f t="shared" si="116"/>
        <v>0</v>
      </c>
      <c r="W640" s="12">
        <f t="shared" si="117"/>
        <v>0</v>
      </c>
      <c r="X640" s="12">
        <f>IF(AND(W640=1,G640=0),1,0)</f>
        <v>0</v>
      </c>
      <c r="Y640" s="12">
        <f t="shared" si="118"/>
        <v>0</v>
      </c>
    </row>
    <row r="641" spans="2:25" ht="12.5" customHeight="1">
      <c r="B641" s="6" t="s">
        <v>415</v>
      </c>
      <c r="C641" s="6" t="s">
        <v>416</v>
      </c>
      <c r="D641" s="5">
        <v>0</v>
      </c>
      <c r="E641" s="5">
        <v>0</v>
      </c>
      <c r="F641" s="2">
        <v>0</v>
      </c>
      <c r="G641" s="2">
        <v>0</v>
      </c>
      <c r="H641" s="2">
        <v>0</v>
      </c>
      <c r="I641" s="5">
        <v>0</v>
      </c>
      <c r="J641" s="11">
        <v>29</v>
      </c>
      <c r="K641" s="12">
        <f t="shared" si="108"/>
        <v>0</v>
      </c>
      <c r="L641" s="12">
        <f t="shared" si="108"/>
        <v>0</v>
      </c>
      <c r="M641" s="14">
        <f t="shared" si="109"/>
        <v>0</v>
      </c>
      <c r="N641" s="12">
        <f t="shared" si="119"/>
        <v>0</v>
      </c>
      <c r="O641" s="14">
        <f t="shared" si="110"/>
        <v>0</v>
      </c>
      <c r="P641" s="12">
        <f t="shared" si="119"/>
        <v>0</v>
      </c>
      <c r="Q641" s="12">
        <f t="shared" si="111"/>
        <v>1</v>
      </c>
      <c r="R641" s="12">
        <f t="shared" si="112"/>
        <v>0</v>
      </c>
      <c r="S641" s="12">
        <f t="shared" si="113"/>
        <v>0</v>
      </c>
      <c r="T641" s="12">
        <f t="shared" si="114"/>
        <v>0</v>
      </c>
      <c r="U641" s="12">
        <f t="shared" si="115"/>
        <v>0</v>
      </c>
      <c r="V641" s="64">
        <f t="shared" si="116"/>
        <v>0</v>
      </c>
      <c r="W641" s="12">
        <f t="shared" si="117"/>
        <v>0</v>
      </c>
      <c r="X641" s="12">
        <f>IF(AND(W641=1,G641=0),1,0)</f>
        <v>0</v>
      </c>
      <c r="Y641" s="12">
        <f t="shared" si="118"/>
        <v>0</v>
      </c>
    </row>
    <row r="642" spans="2:25" ht="12.5" customHeight="1">
      <c r="B642" s="6" t="s">
        <v>417</v>
      </c>
      <c r="C642" s="7" t="s">
        <v>418</v>
      </c>
      <c r="D642" s="5">
        <v>4400</v>
      </c>
      <c r="E642" s="5">
        <v>4400</v>
      </c>
      <c r="F642" s="2">
        <v>3925</v>
      </c>
      <c r="G642" s="2">
        <v>3925</v>
      </c>
      <c r="H642" s="2">
        <v>5100</v>
      </c>
      <c r="I642" s="5">
        <v>5165</v>
      </c>
      <c r="J642" s="11">
        <v>55</v>
      </c>
      <c r="K642" s="12">
        <f t="shared" si="108"/>
        <v>1</v>
      </c>
      <c r="L642" s="12">
        <f t="shared" si="108"/>
        <v>1</v>
      </c>
      <c r="M642" s="14">
        <f t="shared" si="109"/>
        <v>475</v>
      </c>
      <c r="N642" s="12">
        <f t="shared" si="119"/>
        <v>0</v>
      </c>
      <c r="O642" s="14">
        <f t="shared" si="110"/>
        <v>475</v>
      </c>
      <c r="P642" s="12">
        <f t="shared" si="119"/>
        <v>0</v>
      </c>
      <c r="Q642" s="12">
        <f t="shared" si="111"/>
        <v>0</v>
      </c>
      <c r="R642" s="12">
        <f t="shared" si="112"/>
        <v>0</v>
      </c>
      <c r="S642" s="12">
        <f t="shared" si="113"/>
        <v>1</v>
      </c>
      <c r="T642" s="12">
        <f t="shared" si="114"/>
        <v>1</v>
      </c>
      <c r="U642" s="12">
        <f t="shared" si="115"/>
        <v>0</v>
      </c>
      <c r="V642" s="64">
        <f t="shared" si="116"/>
        <v>0</v>
      </c>
      <c r="W642" s="12">
        <f t="shared" si="117"/>
        <v>1</v>
      </c>
      <c r="X642" s="12">
        <f>IF(AND(W642=1,G642=0),1,0)</f>
        <v>0</v>
      </c>
      <c r="Y642" s="12">
        <f t="shared" si="118"/>
        <v>0</v>
      </c>
    </row>
    <row r="643" spans="2:25" ht="12.5" customHeight="1">
      <c r="B643" s="6" t="s">
        <v>419</v>
      </c>
      <c r="C643" s="6" t="s">
        <v>420</v>
      </c>
      <c r="D643" s="5">
        <v>0</v>
      </c>
      <c r="E643" s="5">
        <v>0</v>
      </c>
      <c r="F643" s="2">
        <v>0</v>
      </c>
      <c r="G643" s="2">
        <v>0</v>
      </c>
      <c r="H643" s="2">
        <v>0</v>
      </c>
      <c r="I643" s="5">
        <v>0</v>
      </c>
      <c r="J643" s="11">
        <v>32</v>
      </c>
      <c r="K643" s="12">
        <f t="shared" si="108"/>
        <v>0</v>
      </c>
      <c r="L643" s="12">
        <f t="shared" si="108"/>
        <v>0</v>
      </c>
      <c r="M643" s="14">
        <f t="shared" si="109"/>
        <v>0</v>
      </c>
      <c r="N643" s="12">
        <f t="shared" si="119"/>
        <v>0</v>
      </c>
      <c r="O643" s="14">
        <f t="shared" si="110"/>
        <v>0</v>
      </c>
      <c r="P643" s="12">
        <f t="shared" si="119"/>
        <v>0</v>
      </c>
      <c r="Q643" s="12">
        <f t="shared" si="111"/>
        <v>1</v>
      </c>
      <c r="R643" s="12">
        <f t="shared" si="112"/>
        <v>0</v>
      </c>
      <c r="S643" s="12">
        <f t="shared" si="113"/>
        <v>0</v>
      </c>
      <c r="T643" s="12">
        <f t="shared" si="114"/>
        <v>0</v>
      </c>
      <c r="U643" s="12">
        <f t="shared" si="115"/>
        <v>0</v>
      </c>
      <c r="V643" s="64">
        <f t="shared" si="116"/>
        <v>0</v>
      </c>
      <c r="W643" s="12">
        <f t="shared" si="117"/>
        <v>0</v>
      </c>
      <c r="X643" s="12">
        <f>IF(AND(W643=1,G643=0),1,0)</f>
        <v>0</v>
      </c>
      <c r="Y643" s="12">
        <f t="shared" si="118"/>
        <v>0</v>
      </c>
    </row>
    <row r="644" spans="2:25" ht="12.5" customHeight="1">
      <c r="B644" s="6" t="s">
        <v>421</v>
      </c>
      <c r="C644" s="6" t="s">
        <v>422</v>
      </c>
      <c r="D644" s="5">
        <v>0</v>
      </c>
      <c r="E644" s="5">
        <v>0</v>
      </c>
      <c r="F644" s="2">
        <v>0</v>
      </c>
      <c r="G644" s="2">
        <v>0</v>
      </c>
      <c r="H644" s="2">
        <v>0</v>
      </c>
      <c r="I644" s="5">
        <v>0</v>
      </c>
      <c r="J644" s="11">
        <v>28</v>
      </c>
      <c r="K644" s="12">
        <f t="shared" si="108"/>
        <v>0</v>
      </c>
      <c r="L644" s="12">
        <f t="shared" si="108"/>
        <v>0</v>
      </c>
      <c r="M644" s="14">
        <f t="shared" si="109"/>
        <v>0</v>
      </c>
      <c r="N644" s="12">
        <f t="shared" si="119"/>
        <v>0</v>
      </c>
      <c r="O644" s="14">
        <f t="shared" si="110"/>
        <v>0</v>
      </c>
      <c r="P644" s="12">
        <f t="shared" si="119"/>
        <v>0</v>
      </c>
      <c r="Q644" s="12">
        <f t="shared" si="111"/>
        <v>1</v>
      </c>
      <c r="R644" s="12">
        <f t="shared" si="112"/>
        <v>0</v>
      </c>
      <c r="S644" s="12">
        <f t="shared" si="113"/>
        <v>0</v>
      </c>
      <c r="T644" s="12">
        <f t="shared" si="114"/>
        <v>0</v>
      </c>
      <c r="U644" s="12">
        <f t="shared" si="115"/>
        <v>0</v>
      </c>
      <c r="V644" s="64">
        <f t="shared" si="116"/>
        <v>0</v>
      </c>
      <c r="W644" s="12">
        <f t="shared" si="117"/>
        <v>0</v>
      </c>
      <c r="X644" s="12">
        <f>IF(AND(W644=1,G644=0),1,0)</f>
        <v>0</v>
      </c>
      <c r="Y644" s="12">
        <f t="shared" si="118"/>
        <v>0</v>
      </c>
    </row>
    <row r="645" spans="2:25" ht="12.5" customHeight="1">
      <c r="B645" s="6" t="s">
        <v>423</v>
      </c>
      <c r="C645" s="7" t="s">
        <v>424</v>
      </c>
      <c r="D645" s="5">
        <v>610</v>
      </c>
      <c r="E645" s="5">
        <v>650</v>
      </c>
      <c r="F645" s="2">
        <v>370</v>
      </c>
      <c r="G645" s="2">
        <v>410</v>
      </c>
      <c r="H645" s="2">
        <v>365</v>
      </c>
      <c r="I645" s="5">
        <v>365</v>
      </c>
      <c r="K645" s="12">
        <f t="shared" si="108"/>
        <v>1</v>
      </c>
      <c r="L645" s="12">
        <f t="shared" si="108"/>
        <v>1</v>
      </c>
      <c r="M645" s="14">
        <f t="shared" si="109"/>
        <v>240</v>
      </c>
      <c r="N645" s="12">
        <f t="shared" si="119"/>
        <v>0</v>
      </c>
      <c r="O645" s="14">
        <f t="shared" si="110"/>
        <v>240</v>
      </c>
      <c r="P645" s="12">
        <f t="shared" si="119"/>
        <v>0</v>
      </c>
      <c r="Q645" s="12">
        <f t="shared" si="111"/>
        <v>0</v>
      </c>
      <c r="R645" s="12">
        <f t="shared" si="112"/>
        <v>0</v>
      </c>
      <c r="S645" s="12">
        <f t="shared" si="113"/>
        <v>1</v>
      </c>
      <c r="T645" s="12">
        <f t="shared" si="114"/>
        <v>1</v>
      </c>
      <c r="U645" s="12">
        <f t="shared" si="115"/>
        <v>0</v>
      </c>
      <c r="V645" s="64">
        <f t="shared" si="116"/>
        <v>0</v>
      </c>
      <c r="W645" s="12">
        <f t="shared" si="117"/>
        <v>1</v>
      </c>
      <c r="X645" s="12">
        <f>IF(AND(W645=1,G645=0),1,0)</f>
        <v>0</v>
      </c>
      <c r="Y645" s="12">
        <f t="shared" si="118"/>
        <v>0</v>
      </c>
    </row>
    <row r="646" spans="2:25" ht="12.5" customHeight="1">
      <c r="B646" s="6" t="s">
        <v>425</v>
      </c>
      <c r="C646" s="6" t="s">
        <v>426</v>
      </c>
      <c r="D646" s="5">
        <v>0</v>
      </c>
      <c r="E646" s="5">
        <v>0</v>
      </c>
      <c r="F646" s="2">
        <v>0</v>
      </c>
      <c r="G646" s="2">
        <v>0</v>
      </c>
      <c r="H646" s="2">
        <v>0</v>
      </c>
      <c r="I646" s="5">
        <v>0</v>
      </c>
      <c r="J646" s="11">
        <v>85</v>
      </c>
      <c r="K646" s="12">
        <f t="shared" ref="K646:L709" si="120">IF(D646&gt;0.5,1,0)</f>
        <v>0</v>
      </c>
      <c r="L646" s="12">
        <f t="shared" si="120"/>
        <v>0</v>
      </c>
      <c r="M646" s="14">
        <f t="shared" ref="M646:M709" si="121">+D646-F646</f>
        <v>0</v>
      </c>
      <c r="N646" s="12">
        <f t="shared" si="119"/>
        <v>0</v>
      </c>
      <c r="O646" s="14">
        <f t="shared" ref="O646:O709" si="122">+E646-G646</f>
        <v>0</v>
      </c>
      <c r="P646" s="12">
        <f t="shared" si="119"/>
        <v>0</v>
      </c>
      <c r="Q646" s="12">
        <f t="shared" ref="Q646:Q709" si="123">IF(E646+G646+I646=0,1,0)</f>
        <v>1</v>
      </c>
      <c r="R646" s="12">
        <f t="shared" ref="R646:R709" si="124">IF(AND(Q646=0,E646=0),1,0)</f>
        <v>0</v>
      </c>
      <c r="S646" s="12">
        <f t="shared" ref="S646:S709" si="125">IF(E646=0,0,1)</f>
        <v>0</v>
      </c>
      <c r="T646" s="12">
        <f t="shared" ref="T646:T709" si="126">IF(G646=0,0,1)</f>
        <v>0</v>
      </c>
      <c r="U646" s="12">
        <f t="shared" ref="U646:U709" si="127">IF(AND(T646=1,E646=0),1,0)</f>
        <v>0</v>
      </c>
      <c r="V646" s="64">
        <f t="shared" ref="V646:V709" si="128">IF(U646=1,G646,0)</f>
        <v>0</v>
      </c>
      <c r="W646" s="12">
        <f t="shared" ref="W646:W709" si="129">IF(I646=0,0,1)</f>
        <v>0</v>
      </c>
      <c r="X646" s="12">
        <f>IF(AND(W646=1,G646=0),1,0)</f>
        <v>0</v>
      </c>
      <c r="Y646" s="12">
        <f t="shared" ref="Y646:Y709" si="130">IF(AND(S646=1,T646=0),1,0)</f>
        <v>0</v>
      </c>
    </row>
    <row r="647" spans="2:25" ht="12.5" customHeight="1">
      <c r="B647" s="6" t="s">
        <v>427</v>
      </c>
      <c r="C647" s="6" t="s">
        <v>428</v>
      </c>
      <c r="D647" s="5">
        <v>0</v>
      </c>
      <c r="E647" s="5">
        <v>0</v>
      </c>
      <c r="F647" s="2">
        <v>0</v>
      </c>
      <c r="G647" s="2">
        <v>0</v>
      </c>
      <c r="H647" s="2">
        <v>0</v>
      </c>
      <c r="I647" s="5">
        <v>0</v>
      </c>
      <c r="J647" s="11">
        <v>37</v>
      </c>
      <c r="K647" s="12">
        <f t="shared" si="120"/>
        <v>0</v>
      </c>
      <c r="L647" s="12">
        <f t="shared" si="120"/>
        <v>0</v>
      </c>
      <c r="M647" s="14">
        <f t="shared" si="121"/>
        <v>0</v>
      </c>
      <c r="N647" s="12">
        <f t="shared" ref="N647:P710" si="131">IF(OR((M647&gt;=N$3),(M647&lt;=-N$3)),1,0)</f>
        <v>0</v>
      </c>
      <c r="O647" s="14">
        <f t="shared" si="122"/>
        <v>0</v>
      </c>
      <c r="P647" s="12">
        <f t="shared" si="131"/>
        <v>0</v>
      </c>
      <c r="Q647" s="12">
        <f t="shared" si="123"/>
        <v>1</v>
      </c>
      <c r="R647" s="12">
        <f t="shared" si="124"/>
        <v>0</v>
      </c>
      <c r="S647" s="12">
        <f t="shared" si="125"/>
        <v>0</v>
      </c>
      <c r="T647" s="12">
        <f t="shared" si="126"/>
        <v>0</v>
      </c>
      <c r="U647" s="12">
        <f t="shared" si="127"/>
        <v>0</v>
      </c>
      <c r="V647" s="64">
        <f t="shared" si="128"/>
        <v>0</v>
      </c>
      <c r="W647" s="12">
        <f t="shared" si="129"/>
        <v>0</v>
      </c>
      <c r="X647" s="12">
        <f>IF(AND(W647=1,G647=0),1,0)</f>
        <v>0</v>
      </c>
      <c r="Y647" s="12">
        <f t="shared" si="130"/>
        <v>0</v>
      </c>
    </row>
    <row r="648" spans="2:25" ht="12.5" customHeight="1">
      <c r="B648" s="6" t="s">
        <v>429</v>
      </c>
      <c r="C648" s="6" t="s">
        <v>430</v>
      </c>
      <c r="D648" s="5">
        <v>0</v>
      </c>
      <c r="E648" s="5">
        <v>0</v>
      </c>
      <c r="F648" s="2">
        <v>0</v>
      </c>
      <c r="G648" s="2">
        <v>0</v>
      </c>
      <c r="H648" s="2">
        <v>0</v>
      </c>
      <c r="I648" s="5">
        <v>0</v>
      </c>
      <c r="K648" s="12">
        <f t="shared" si="120"/>
        <v>0</v>
      </c>
      <c r="L648" s="12">
        <f t="shared" si="120"/>
        <v>0</v>
      </c>
      <c r="M648" s="14">
        <f t="shared" si="121"/>
        <v>0</v>
      </c>
      <c r="N648" s="12">
        <f t="shared" si="131"/>
        <v>0</v>
      </c>
      <c r="O648" s="14">
        <f t="shared" si="122"/>
        <v>0</v>
      </c>
      <c r="P648" s="12">
        <f t="shared" si="131"/>
        <v>0</v>
      </c>
      <c r="Q648" s="12">
        <f t="shared" si="123"/>
        <v>1</v>
      </c>
      <c r="R648" s="12">
        <f t="shared" si="124"/>
        <v>0</v>
      </c>
      <c r="S648" s="12">
        <f t="shared" si="125"/>
        <v>0</v>
      </c>
      <c r="T648" s="12">
        <f t="shared" si="126"/>
        <v>0</v>
      </c>
      <c r="U648" s="12">
        <f t="shared" si="127"/>
        <v>0</v>
      </c>
      <c r="V648" s="64">
        <f t="shared" si="128"/>
        <v>0</v>
      </c>
      <c r="W648" s="12">
        <f t="shared" si="129"/>
        <v>0</v>
      </c>
      <c r="X648" s="12">
        <f>IF(AND(W648=1,G648=0),1,0)</f>
        <v>0</v>
      </c>
      <c r="Y648" s="12">
        <f t="shared" si="130"/>
        <v>0</v>
      </c>
    </row>
    <row r="649" spans="2:25" ht="12.5" customHeight="1">
      <c r="B649" s="6" t="s">
        <v>431</v>
      </c>
      <c r="C649" s="6" t="s">
        <v>432</v>
      </c>
      <c r="D649" s="5">
        <v>245</v>
      </c>
      <c r="E649" s="5">
        <v>245</v>
      </c>
      <c r="F649" s="2">
        <v>0</v>
      </c>
      <c r="G649" s="2">
        <v>0</v>
      </c>
      <c r="H649" s="2">
        <v>0</v>
      </c>
      <c r="I649" s="5">
        <v>0</v>
      </c>
      <c r="K649" s="12">
        <f t="shared" si="120"/>
        <v>1</v>
      </c>
      <c r="L649" s="12">
        <f t="shared" si="120"/>
        <v>1</v>
      </c>
      <c r="M649" s="14">
        <f t="shared" si="121"/>
        <v>245</v>
      </c>
      <c r="N649" s="12">
        <f t="shared" si="131"/>
        <v>0</v>
      </c>
      <c r="O649" s="14">
        <f t="shared" si="122"/>
        <v>245</v>
      </c>
      <c r="P649" s="12">
        <f t="shared" si="131"/>
        <v>0</v>
      </c>
      <c r="Q649" s="12">
        <f t="shared" si="123"/>
        <v>0</v>
      </c>
      <c r="R649" s="12">
        <f t="shared" si="124"/>
        <v>0</v>
      </c>
      <c r="S649" s="12">
        <f t="shared" si="125"/>
        <v>1</v>
      </c>
      <c r="T649" s="12">
        <f t="shared" si="126"/>
        <v>0</v>
      </c>
      <c r="U649" s="12">
        <f t="shared" si="127"/>
        <v>0</v>
      </c>
      <c r="V649" s="64">
        <f t="shared" si="128"/>
        <v>0</v>
      </c>
      <c r="W649" s="12">
        <f t="shared" si="129"/>
        <v>0</v>
      </c>
      <c r="X649" s="12">
        <f>IF(AND(W649=1,G649=0),1,0)</f>
        <v>0</v>
      </c>
      <c r="Y649" s="12">
        <f t="shared" si="130"/>
        <v>1</v>
      </c>
    </row>
    <row r="650" spans="2:25" ht="12.5" customHeight="1">
      <c r="B650" s="6" t="s">
        <v>433</v>
      </c>
      <c r="C650" s="7" t="s">
        <v>434</v>
      </c>
      <c r="D650" s="5">
        <v>0</v>
      </c>
      <c r="E650" s="5">
        <v>0</v>
      </c>
      <c r="F650" s="2">
        <v>2</v>
      </c>
      <c r="G650" s="2">
        <v>2</v>
      </c>
      <c r="H650" s="2">
        <v>0</v>
      </c>
      <c r="I650" s="5">
        <v>0</v>
      </c>
      <c r="J650" s="11">
        <v>44</v>
      </c>
      <c r="K650" s="12">
        <f t="shared" si="120"/>
        <v>0</v>
      </c>
      <c r="L650" s="12">
        <f t="shared" si="120"/>
        <v>0</v>
      </c>
      <c r="M650" s="14">
        <f t="shared" si="121"/>
        <v>-2</v>
      </c>
      <c r="N650" s="12">
        <f t="shared" si="131"/>
        <v>0</v>
      </c>
      <c r="O650" s="14">
        <f t="shared" si="122"/>
        <v>-2</v>
      </c>
      <c r="P650" s="12">
        <f t="shared" si="131"/>
        <v>0</v>
      </c>
      <c r="Q650" s="12">
        <f t="shared" si="123"/>
        <v>0</v>
      </c>
      <c r="R650" s="12">
        <f t="shared" si="124"/>
        <v>1</v>
      </c>
      <c r="S650" s="12">
        <f t="shared" si="125"/>
        <v>0</v>
      </c>
      <c r="T650" s="12">
        <f t="shared" si="126"/>
        <v>1</v>
      </c>
      <c r="U650" s="12">
        <f t="shared" si="127"/>
        <v>1</v>
      </c>
      <c r="V650" s="64">
        <f t="shared" si="128"/>
        <v>2</v>
      </c>
      <c r="W650" s="12">
        <f t="shared" si="129"/>
        <v>0</v>
      </c>
      <c r="X650" s="12">
        <f>IF(AND(W650=1,G650=0),1,0)</f>
        <v>0</v>
      </c>
      <c r="Y650" s="12">
        <f t="shared" si="130"/>
        <v>0</v>
      </c>
    </row>
    <row r="651" spans="2:25" ht="12.5" customHeight="1">
      <c r="B651" s="6" t="s">
        <v>435</v>
      </c>
      <c r="C651" s="7" t="s">
        <v>436</v>
      </c>
      <c r="D651" s="5">
        <v>280</v>
      </c>
      <c r="E651" s="5">
        <v>355</v>
      </c>
      <c r="F651" s="2">
        <v>0</v>
      </c>
      <c r="G651" s="2">
        <v>0</v>
      </c>
      <c r="H651" s="2">
        <v>0</v>
      </c>
      <c r="I651" s="5">
        <v>0</v>
      </c>
      <c r="J651" s="11">
        <v>71</v>
      </c>
      <c r="K651" s="12">
        <f t="shared" si="120"/>
        <v>1</v>
      </c>
      <c r="L651" s="12">
        <f t="shared" si="120"/>
        <v>1</v>
      </c>
      <c r="M651" s="14">
        <f t="shared" si="121"/>
        <v>280</v>
      </c>
      <c r="N651" s="12">
        <f t="shared" si="131"/>
        <v>0</v>
      </c>
      <c r="O651" s="14">
        <f t="shared" si="122"/>
        <v>355</v>
      </c>
      <c r="P651" s="12">
        <f t="shared" si="131"/>
        <v>0</v>
      </c>
      <c r="Q651" s="12">
        <f t="shared" si="123"/>
        <v>0</v>
      </c>
      <c r="R651" s="12">
        <f t="shared" si="124"/>
        <v>0</v>
      </c>
      <c r="S651" s="12">
        <f t="shared" si="125"/>
        <v>1</v>
      </c>
      <c r="T651" s="12">
        <f t="shared" si="126"/>
        <v>0</v>
      </c>
      <c r="U651" s="12">
        <f t="shared" si="127"/>
        <v>0</v>
      </c>
      <c r="V651" s="64">
        <f t="shared" si="128"/>
        <v>0</v>
      </c>
      <c r="W651" s="12">
        <f t="shared" si="129"/>
        <v>0</v>
      </c>
      <c r="X651" s="12">
        <f>IF(AND(W651=1,G651=0),1,0)</f>
        <v>0</v>
      </c>
      <c r="Y651" s="12">
        <f t="shared" si="130"/>
        <v>1</v>
      </c>
    </row>
    <row r="652" spans="2:25" ht="12.5" customHeight="1">
      <c r="B652" s="6" t="s">
        <v>437</v>
      </c>
      <c r="C652" s="6" t="s">
        <v>438</v>
      </c>
      <c r="D652" s="5">
        <v>0</v>
      </c>
      <c r="E652" s="5">
        <v>0</v>
      </c>
      <c r="F652" s="2">
        <v>0</v>
      </c>
      <c r="G652" s="2">
        <v>0</v>
      </c>
      <c r="H652" s="2">
        <v>0</v>
      </c>
      <c r="I652" s="5">
        <v>0</v>
      </c>
      <c r="J652" s="11">
        <v>96</v>
      </c>
      <c r="K652" s="12">
        <f t="shared" si="120"/>
        <v>0</v>
      </c>
      <c r="L652" s="12">
        <f t="shared" si="120"/>
        <v>0</v>
      </c>
      <c r="M652" s="14">
        <f t="shared" si="121"/>
        <v>0</v>
      </c>
      <c r="N652" s="12">
        <f t="shared" si="131"/>
        <v>0</v>
      </c>
      <c r="O652" s="14">
        <f t="shared" si="122"/>
        <v>0</v>
      </c>
      <c r="P652" s="12">
        <f t="shared" si="131"/>
        <v>0</v>
      </c>
      <c r="Q652" s="12">
        <f t="shared" si="123"/>
        <v>1</v>
      </c>
      <c r="R652" s="12">
        <f t="shared" si="124"/>
        <v>0</v>
      </c>
      <c r="S652" s="12">
        <f t="shared" si="125"/>
        <v>0</v>
      </c>
      <c r="T652" s="12">
        <f t="shared" si="126"/>
        <v>0</v>
      </c>
      <c r="U652" s="12">
        <f t="shared" si="127"/>
        <v>0</v>
      </c>
      <c r="V652" s="64">
        <f t="shared" si="128"/>
        <v>0</v>
      </c>
      <c r="W652" s="12">
        <f t="shared" si="129"/>
        <v>0</v>
      </c>
      <c r="X652" s="12">
        <f>IF(AND(W652=1,G652=0),1,0)</f>
        <v>0</v>
      </c>
      <c r="Y652" s="12">
        <f t="shared" si="130"/>
        <v>0</v>
      </c>
    </row>
    <row r="653" spans="2:25" ht="12.5" customHeight="1">
      <c r="B653" s="6" t="s">
        <v>439</v>
      </c>
      <c r="C653" s="7" t="s">
        <v>440</v>
      </c>
      <c r="D653" s="5">
        <v>0</v>
      </c>
      <c r="E653" s="5">
        <v>0</v>
      </c>
      <c r="F653" s="2">
        <v>0</v>
      </c>
      <c r="G653" s="2">
        <v>0</v>
      </c>
      <c r="H653" s="2">
        <v>0</v>
      </c>
      <c r="I653" s="5">
        <v>0</v>
      </c>
      <c r="J653" s="11">
        <v>44</v>
      </c>
      <c r="K653" s="12">
        <f t="shared" si="120"/>
        <v>0</v>
      </c>
      <c r="L653" s="12">
        <f t="shared" si="120"/>
        <v>0</v>
      </c>
      <c r="M653" s="14">
        <f t="shared" si="121"/>
        <v>0</v>
      </c>
      <c r="N653" s="12">
        <f t="shared" si="131"/>
        <v>0</v>
      </c>
      <c r="O653" s="14">
        <f t="shared" si="122"/>
        <v>0</v>
      </c>
      <c r="P653" s="12">
        <f t="shared" si="131"/>
        <v>0</v>
      </c>
      <c r="Q653" s="12">
        <f t="shared" si="123"/>
        <v>1</v>
      </c>
      <c r="R653" s="12">
        <f t="shared" si="124"/>
        <v>0</v>
      </c>
      <c r="S653" s="12">
        <f t="shared" si="125"/>
        <v>0</v>
      </c>
      <c r="T653" s="12">
        <f t="shared" si="126"/>
        <v>0</v>
      </c>
      <c r="U653" s="12">
        <f t="shared" si="127"/>
        <v>0</v>
      </c>
      <c r="V653" s="64">
        <f t="shared" si="128"/>
        <v>0</v>
      </c>
      <c r="W653" s="12">
        <f t="shared" si="129"/>
        <v>0</v>
      </c>
      <c r="X653" s="12">
        <f>IF(AND(W653=1,G653=0),1,0)</f>
        <v>0</v>
      </c>
      <c r="Y653" s="12">
        <f t="shared" si="130"/>
        <v>0</v>
      </c>
    </row>
    <row r="654" spans="2:25" ht="12.5" customHeight="1">
      <c r="B654" s="6" t="s">
        <v>441</v>
      </c>
      <c r="C654" s="6" t="s">
        <v>442</v>
      </c>
      <c r="D654" s="5">
        <v>0</v>
      </c>
      <c r="E654" s="5">
        <v>0</v>
      </c>
      <c r="F654" s="2">
        <v>0</v>
      </c>
      <c r="G654" s="2">
        <v>0</v>
      </c>
      <c r="H654" s="2">
        <v>0</v>
      </c>
      <c r="I654" s="5">
        <v>0</v>
      </c>
      <c r="J654" s="11">
        <v>65</v>
      </c>
      <c r="K654" s="12">
        <f t="shared" si="120"/>
        <v>0</v>
      </c>
      <c r="L654" s="12">
        <f t="shared" si="120"/>
        <v>0</v>
      </c>
      <c r="M654" s="14">
        <f t="shared" si="121"/>
        <v>0</v>
      </c>
      <c r="N654" s="12">
        <f t="shared" si="131"/>
        <v>0</v>
      </c>
      <c r="O654" s="14">
        <f t="shared" si="122"/>
        <v>0</v>
      </c>
      <c r="P654" s="12">
        <f t="shared" si="131"/>
        <v>0</v>
      </c>
      <c r="Q654" s="12">
        <f t="shared" si="123"/>
        <v>1</v>
      </c>
      <c r="R654" s="12">
        <f t="shared" si="124"/>
        <v>0</v>
      </c>
      <c r="S654" s="12">
        <f t="shared" si="125"/>
        <v>0</v>
      </c>
      <c r="T654" s="12">
        <f t="shared" si="126"/>
        <v>0</v>
      </c>
      <c r="U654" s="12">
        <f t="shared" si="127"/>
        <v>0</v>
      </c>
      <c r="V654" s="64">
        <f t="shared" si="128"/>
        <v>0</v>
      </c>
      <c r="W654" s="12">
        <f t="shared" si="129"/>
        <v>0</v>
      </c>
      <c r="X654" s="12">
        <f>IF(AND(W654=1,G654=0),1,0)</f>
        <v>0</v>
      </c>
      <c r="Y654" s="12">
        <f t="shared" si="130"/>
        <v>0</v>
      </c>
    </row>
    <row r="655" spans="2:25" ht="12.5" customHeight="1">
      <c r="B655" s="6" t="s">
        <v>443</v>
      </c>
      <c r="C655" s="6" t="s">
        <v>444</v>
      </c>
      <c r="D655" s="5">
        <v>0</v>
      </c>
      <c r="E655" s="5">
        <v>0</v>
      </c>
      <c r="F655" s="2">
        <v>0</v>
      </c>
      <c r="G655" s="2">
        <v>0</v>
      </c>
      <c r="H655" s="2">
        <v>0</v>
      </c>
      <c r="I655" s="5">
        <v>0</v>
      </c>
      <c r="J655" s="11">
        <v>29</v>
      </c>
      <c r="K655" s="12">
        <f t="shared" si="120"/>
        <v>0</v>
      </c>
      <c r="L655" s="12">
        <f t="shared" si="120"/>
        <v>0</v>
      </c>
      <c r="M655" s="14">
        <f t="shared" si="121"/>
        <v>0</v>
      </c>
      <c r="N655" s="12">
        <f t="shared" si="131"/>
        <v>0</v>
      </c>
      <c r="O655" s="14">
        <f t="shared" si="122"/>
        <v>0</v>
      </c>
      <c r="P655" s="12">
        <f t="shared" si="131"/>
        <v>0</v>
      </c>
      <c r="Q655" s="12">
        <f t="shared" si="123"/>
        <v>1</v>
      </c>
      <c r="R655" s="12">
        <f t="shared" si="124"/>
        <v>0</v>
      </c>
      <c r="S655" s="12">
        <f t="shared" si="125"/>
        <v>0</v>
      </c>
      <c r="T655" s="12">
        <f t="shared" si="126"/>
        <v>0</v>
      </c>
      <c r="U655" s="12">
        <f t="shared" si="127"/>
        <v>0</v>
      </c>
      <c r="V655" s="64">
        <f t="shared" si="128"/>
        <v>0</v>
      </c>
      <c r="W655" s="12">
        <f t="shared" si="129"/>
        <v>0</v>
      </c>
      <c r="X655" s="12">
        <f>IF(AND(W655=1,G655=0),1,0)</f>
        <v>0</v>
      </c>
      <c r="Y655" s="12">
        <f t="shared" si="130"/>
        <v>0</v>
      </c>
    </row>
    <row r="656" spans="2:25" ht="12.5" customHeight="1">
      <c r="B656" s="6" t="s">
        <v>445</v>
      </c>
      <c r="C656" s="6" t="s">
        <v>446</v>
      </c>
      <c r="D656" s="5">
        <v>0</v>
      </c>
      <c r="E656" s="5">
        <v>0</v>
      </c>
      <c r="F656" s="2">
        <v>0</v>
      </c>
      <c r="G656" s="2">
        <v>0</v>
      </c>
      <c r="H656" s="2">
        <v>0</v>
      </c>
      <c r="I656" s="5">
        <v>0</v>
      </c>
      <c r="J656" s="11">
        <v>29</v>
      </c>
      <c r="K656" s="12">
        <f t="shared" si="120"/>
        <v>0</v>
      </c>
      <c r="L656" s="12">
        <f t="shared" si="120"/>
        <v>0</v>
      </c>
      <c r="M656" s="14">
        <f t="shared" si="121"/>
        <v>0</v>
      </c>
      <c r="N656" s="12">
        <f t="shared" si="131"/>
        <v>0</v>
      </c>
      <c r="O656" s="14">
        <f t="shared" si="122"/>
        <v>0</v>
      </c>
      <c r="P656" s="12">
        <f t="shared" si="131"/>
        <v>0</v>
      </c>
      <c r="Q656" s="12">
        <f t="shared" si="123"/>
        <v>1</v>
      </c>
      <c r="R656" s="12">
        <f t="shared" si="124"/>
        <v>0</v>
      </c>
      <c r="S656" s="12">
        <f t="shared" si="125"/>
        <v>0</v>
      </c>
      <c r="T656" s="12">
        <f t="shared" si="126"/>
        <v>0</v>
      </c>
      <c r="U656" s="12">
        <f t="shared" si="127"/>
        <v>0</v>
      </c>
      <c r="V656" s="64">
        <f t="shared" si="128"/>
        <v>0</v>
      </c>
      <c r="W656" s="12">
        <f t="shared" si="129"/>
        <v>0</v>
      </c>
      <c r="X656" s="12">
        <f>IF(AND(W656=1,G656=0),1,0)</f>
        <v>0</v>
      </c>
      <c r="Y656" s="12">
        <f t="shared" si="130"/>
        <v>0</v>
      </c>
    </row>
    <row r="657" spans="2:25" ht="12.5" customHeight="1">
      <c r="B657" s="6" t="s">
        <v>447</v>
      </c>
      <c r="C657" s="7" t="s">
        <v>448</v>
      </c>
      <c r="D657" s="5">
        <v>3300</v>
      </c>
      <c r="E657" s="5">
        <v>3364</v>
      </c>
      <c r="F657" s="2">
        <v>3300</v>
      </c>
      <c r="G657" s="2">
        <v>3300</v>
      </c>
      <c r="H657" s="2">
        <v>3245</v>
      </c>
      <c r="I657" s="5">
        <v>3245</v>
      </c>
      <c r="J657" s="11">
        <v>51</v>
      </c>
      <c r="K657" s="12">
        <f t="shared" si="120"/>
        <v>1</v>
      </c>
      <c r="L657" s="12">
        <f t="shared" si="120"/>
        <v>1</v>
      </c>
      <c r="M657" s="14">
        <f t="shared" si="121"/>
        <v>0</v>
      </c>
      <c r="N657" s="12">
        <f t="shared" si="131"/>
        <v>0</v>
      </c>
      <c r="O657" s="14">
        <f t="shared" si="122"/>
        <v>64</v>
      </c>
      <c r="P657" s="12">
        <f t="shared" si="131"/>
        <v>0</v>
      </c>
      <c r="Q657" s="12">
        <f t="shared" si="123"/>
        <v>0</v>
      </c>
      <c r="R657" s="12">
        <f t="shared" si="124"/>
        <v>0</v>
      </c>
      <c r="S657" s="12">
        <f t="shared" si="125"/>
        <v>1</v>
      </c>
      <c r="T657" s="12">
        <f t="shared" si="126"/>
        <v>1</v>
      </c>
      <c r="U657" s="12">
        <f t="shared" si="127"/>
        <v>0</v>
      </c>
      <c r="V657" s="64">
        <f t="shared" si="128"/>
        <v>0</v>
      </c>
      <c r="W657" s="12">
        <f t="shared" si="129"/>
        <v>1</v>
      </c>
      <c r="X657" s="12">
        <f>IF(AND(W657=1,G657=0),1,0)</f>
        <v>0</v>
      </c>
      <c r="Y657" s="12">
        <f t="shared" si="130"/>
        <v>0</v>
      </c>
    </row>
    <row r="658" spans="2:25" ht="12.5" customHeight="1">
      <c r="B658" s="6" t="s">
        <v>449</v>
      </c>
      <c r="C658" s="7" t="s">
        <v>450</v>
      </c>
      <c r="D658" s="5">
        <v>0</v>
      </c>
      <c r="E658" s="5">
        <v>0</v>
      </c>
      <c r="F658" s="2">
        <v>0</v>
      </c>
      <c r="G658" s="2">
        <v>0</v>
      </c>
      <c r="H658" s="2">
        <v>0</v>
      </c>
      <c r="I658" s="5">
        <v>0</v>
      </c>
      <c r="J658" s="11">
        <v>46</v>
      </c>
      <c r="K658" s="12">
        <f t="shared" si="120"/>
        <v>0</v>
      </c>
      <c r="L658" s="12">
        <f t="shared" si="120"/>
        <v>0</v>
      </c>
      <c r="M658" s="14">
        <f t="shared" si="121"/>
        <v>0</v>
      </c>
      <c r="N658" s="12">
        <f t="shared" si="131"/>
        <v>0</v>
      </c>
      <c r="O658" s="14">
        <f t="shared" si="122"/>
        <v>0</v>
      </c>
      <c r="P658" s="12">
        <f t="shared" si="131"/>
        <v>0</v>
      </c>
      <c r="Q658" s="12">
        <f t="shared" si="123"/>
        <v>1</v>
      </c>
      <c r="R658" s="12">
        <f t="shared" si="124"/>
        <v>0</v>
      </c>
      <c r="S658" s="12">
        <f t="shared" si="125"/>
        <v>0</v>
      </c>
      <c r="T658" s="12">
        <f t="shared" si="126"/>
        <v>0</v>
      </c>
      <c r="U658" s="12">
        <f t="shared" si="127"/>
        <v>0</v>
      </c>
      <c r="V658" s="64">
        <f t="shared" si="128"/>
        <v>0</v>
      </c>
      <c r="W658" s="12">
        <f t="shared" si="129"/>
        <v>0</v>
      </c>
      <c r="X658" s="12">
        <f>IF(AND(W658=1,G658=0),1,0)</f>
        <v>0</v>
      </c>
      <c r="Y658" s="12">
        <f t="shared" si="130"/>
        <v>0</v>
      </c>
    </row>
    <row r="659" spans="2:25" ht="12.5" customHeight="1">
      <c r="B659" s="6" t="s">
        <v>451</v>
      </c>
      <c r="C659" s="6" t="s">
        <v>452</v>
      </c>
      <c r="D659" s="5">
        <v>0</v>
      </c>
      <c r="E659" s="5">
        <v>0</v>
      </c>
      <c r="F659" s="2">
        <v>0</v>
      </c>
      <c r="G659" s="2">
        <v>0</v>
      </c>
      <c r="H659" s="2">
        <v>0</v>
      </c>
      <c r="I659" s="5">
        <v>0</v>
      </c>
      <c r="J659" s="11">
        <v>91</v>
      </c>
      <c r="K659" s="12">
        <f t="shared" si="120"/>
        <v>0</v>
      </c>
      <c r="L659" s="12">
        <f t="shared" si="120"/>
        <v>0</v>
      </c>
      <c r="M659" s="14">
        <f t="shared" si="121"/>
        <v>0</v>
      </c>
      <c r="N659" s="12">
        <f t="shared" si="131"/>
        <v>0</v>
      </c>
      <c r="O659" s="14">
        <f t="shared" si="122"/>
        <v>0</v>
      </c>
      <c r="P659" s="12">
        <f t="shared" si="131"/>
        <v>0</v>
      </c>
      <c r="Q659" s="12">
        <f t="shared" si="123"/>
        <v>1</v>
      </c>
      <c r="R659" s="12">
        <f t="shared" si="124"/>
        <v>0</v>
      </c>
      <c r="S659" s="12">
        <f t="shared" si="125"/>
        <v>0</v>
      </c>
      <c r="T659" s="12">
        <f t="shared" si="126"/>
        <v>0</v>
      </c>
      <c r="U659" s="12">
        <f t="shared" si="127"/>
        <v>0</v>
      </c>
      <c r="V659" s="64">
        <f t="shared" si="128"/>
        <v>0</v>
      </c>
      <c r="W659" s="12">
        <f t="shared" si="129"/>
        <v>0</v>
      </c>
      <c r="X659" s="12">
        <f>IF(AND(W659=1,G659=0),1,0)</f>
        <v>0</v>
      </c>
      <c r="Y659" s="12">
        <f t="shared" si="130"/>
        <v>0</v>
      </c>
    </row>
    <row r="660" spans="2:25" ht="12.5" customHeight="1">
      <c r="B660" s="6" t="s">
        <v>453</v>
      </c>
      <c r="C660" s="6" t="s">
        <v>454</v>
      </c>
      <c r="D660" s="5">
        <v>0</v>
      </c>
      <c r="E660" s="5">
        <v>0</v>
      </c>
      <c r="F660" s="2">
        <v>0</v>
      </c>
      <c r="G660" s="2">
        <v>0</v>
      </c>
      <c r="H660" s="2">
        <v>0</v>
      </c>
      <c r="I660" s="5">
        <v>0</v>
      </c>
      <c r="J660" s="11">
        <v>30</v>
      </c>
      <c r="K660" s="12">
        <f t="shared" si="120"/>
        <v>0</v>
      </c>
      <c r="L660" s="12">
        <f t="shared" si="120"/>
        <v>0</v>
      </c>
      <c r="M660" s="14">
        <f t="shared" si="121"/>
        <v>0</v>
      </c>
      <c r="N660" s="12">
        <f t="shared" si="131"/>
        <v>0</v>
      </c>
      <c r="O660" s="14">
        <f t="shared" si="122"/>
        <v>0</v>
      </c>
      <c r="P660" s="12">
        <f t="shared" si="131"/>
        <v>0</v>
      </c>
      <c r="Q660" s="12">
        <f t="shared" si="123"/>
        <v>1</v>
      </c>
      <c r="R660" s="12">
        <f t="shared" si="124"/>
        <v>0</v>
      </c>
      <c r="S660" s="12">
        <f t="shared" si="125"/>
        <v>0</v>
      </c>
      <c r="T660" s="12">
        <f t="shared" si="126"/>
        <v>0</v>
      </c>
      <c r="U660" s="12">
        <f t="shared" si="127"/>
        <v>0</v>
      </c>
      <c r="V660" s="64">
        <f t="shared" si="128"/>
        <v>0</v>
      </c>
      <c r="W660" s="12">
        <f t="shared" si="129"/>
        <v>0</v>
      </c>
      <c r="X660" s="12">
        <f>IF(AND(W660=1,G660=0),1,0)</f>
        <v>0</v>
      </c>
      <c r="Y660" s="12">
        <f t="shared" si="130"/>
        <v>0</v>
      </c>
    </row>
    <row r="661" spans="2:25" ht="12.5" customHeight="1">
      <c r="B661" s="6" t="s">
        <v>455</v>
      </c>
      <c r="C661" s="7" t="s">
        <v>456</v>
      </c>
      <c r="D661" s="5">
        <v>0</v>
      </c>
      <c r="E661" s="5">
        <v>0</v>
      </c>
      <c r="F661" s="2">
        <v>0</v>
      </c>
      <c r="G661" s="2">
        <v>0</v>
      </c>
      <c r="H661" s="2">
        <v>0</v>
      </c>
      <c r="I661" s="5">
        <v>0</v>
      </c>
      <c r="J661" s="11">
        <v>70</v>
      </c>
      <c r="K661" s="12">
        <f t="shared" si="120"/>
        <v>0</v>
      </c>
      <c r="L661" s="12">
        <f t="shared" si="120"/>
        <v>0</v>
      </c>
      <c r="M661" s="14">
        <f t="shared" si="121"/>
        <v>0</v>
      </c>
      <c r="N661" s="12">
        <f t="shared" si="131"/>
        <v>0</v>
      </c>
      <c r="O661" s="14">
        <f t="shared" si="122"/>
        <v>0</v>
      </c>
      <c r="P661" s="12">
        <f t="shared" si="131"/>
        <v>0</v>
      </c>
      <c r="Q661" s="12">
        <f t="shared" si="123"/>
        <v>1</v>
      </c>
      <c r="R661" s="12">
        <f t="shared" si="124"/>
        <v>0</v>
      </c>
      <c r="S661" s="12">
        <f t="shared" si="125"/>
        <v>0</v>
      </c>
      <c r="T661" s="12">
        <f t="shared" si="126"/>
        <v>0</v>
      </c>
      <c r="U661" s="12">
        <f t="shared" si="127"/>
        <v>0</v>
      </c>
      <c r="V661" s="64">
        <f t="shared" si="128"/>
        <v>0</v>
      </c>
      <c r="W661" s="12">
        <f t="shared" si="129"/>
        <v>0</v>
      </c>
      <c r="X661" s="12">
        <f>IF(AND(W661=1,G661=0),1,0)</f>
        <v>0</v>
      </c>
      <c r="Y661" s="12">
        <f t="shared" si="130"/>
        <v>0</v>
      </c>
    </row>
    <row r="662" spans="2:25" ht="12.5" customHeight="1">
      <c r="B662" s="6" t="s">
        <v>457</v>
      </c>
      <c r="C662" s="6" t="s">
        <v>458</v>
      </c>
      <c r="D662" s="5">
        <v>0</v>
      </c>
      <c r="E662" s="5">
        <v>0</v>
      </c>
      <c r="F662" s="2">
        <v>0</v>
      </c>
      <c r="G662" s="2">
        <v>0</v>
      </c>
      <c r="H662" s="2">
        <v>0</v>
      </c>
      <c r="I662" s="5">
        <v>0</v>
      </c>
      <c r="J662" s="11">
        <v>26</v>
      </c>
      <c r="K662" s="12">
        <f t="shared" si="120"/>
        <v>0</v>
      </c>
      <c r="L662" s="12">
        <f t="shared" si="120"/>
        <v>0</v>
      </c>
      <c r="M662" s="14">
        <f t="shared" si="121"/>
        <v>0</v>
      </c>
      <c r="N662" s="12">
        <f t="shared" si="131"/>
        <v>0</v>
      </c>
      <c r="O662" s="14">
        <f t="shared" si="122"/>
        <v>0</v>
      </c>
      <c r="P662" s="12">
        <f t="shared" si="131"/>
        <v>0</v>
      </c>
      <c r="Q662" s="12">
        <f t="shared" si="123"/>
        <v>1</v>
      </c>
      <c r="R662" s="12">
        <f t="shared" si="124"/>
        <v>0</v>
      </c>
      <c r="S662" s="12">
        <f t="shared" si="125"/>
        <v>0</v>
      </c>
      <c r="T662" s="12">
        <f t="shared" si="126"/>
        <v>0</v>
      </c>
      <c r="U662" s="12">
        <f t="shared" si="127"/>
        <v>0</v>
      </c>
      <c r="V662" s="64">
        <f t="shared" si="128"/>
        <v>0</v>
      </c>
      <c r="W662" s="12">
        <f t="shared" si="129"/>
        <v>0</v>
      </c>
      <c r="X662" s="12">
        <f>IF(AND(W662=1,G662=0),1,0)</f>
        <v>0</v>
      </c>
      <c r="Y662" s="12">
        <f t="shared" si="130"/>
        <v>0</v>
      </c>
    </row>
    <row r="663" spans="2:25" ht="12.5" customHeight="1">
      <c r="B663" s="6" t="s">
        <v>459</v>
      </c>
      <c r="C663" s="6" t="s">
        <v>460</v>
      </c>
      <c r="D663" s="5">
        <v>0</v>
      </c>
      <c r="E663" s="5">
        <v>0</v>
      </c>
      <c r="F663" s="2">
        <v>0</v>
      </c>
      <c r="G663" s="2">
        <v>0</v>
      </c>
      <c r="H663" s="2">
        <v>0</v>
      </c>
      <c r="I663" s="5">
        <v>0</v>
      </c>
      <c r="J663" s="11">
        <v>45</v>
      </c>
      <c r="K663" s="12">
        <f t="shared" si="120"/>
        <v>0</v>
      </c>
      <c r="L663" s="12">
        <f t="shared" si="120"/>
        <v>0</v>
      </c>
      <c r="M663" s="14">
        <f t="shared" si="121"/>
        <v>0</v>
      </c>
      <c r="N663" s="12">
        <f t="shared" si="131"/>
        <v>0</v>
      </c>
      <c r="O663" s="14">
        <f t="shared" si="122"/>
        <v>0</v>
      </c>
      <c r="P663" s="12">
        <f t="shared" si="131"/>
        <v>0</v>
      </c>
      <c r="Q663" s="12">
        <f t="shared" si="123"/>
        <v>1</v>
      </c>
      <c r="R663" s="12">
        <f t="shared" si="124"/>
        <v>0</v>
      </c>
      <c r="S663" s="12">
        <f t="shared" si="125"/>
        <v>0</v>
      </c>
      <c r="T663" s="12">
        <f t="shared" si="126"/>
        <v>0</v>
      </c>
      <c r="U663" s="12">
        <f t="shared" si="127"/>
        <v>0</v>
      </c>
      <c r="V663" s="64">
        <f t="shared" si="128"/>
        <v>0</v>
      </c>
      <c r="W663" s="12">
        <f t="shared" si="129"/>
        <v>0</v>
      </c>
      <c r="X663" s="12">
        <f>IF(AND(W663=1,G663=0),1,0)</f>
        <v>0</v>
      </c>
      <c r="Y663" s="12">
        <f t="shared" si="130"/>
        <v>0</v>
      </c>
    </row>
    <row r="664" spans="2:25" ht="12.5" customHeight="1">
      <c r="B664" s="6" t="s">
        <v>461</v>
      </c>
      <c r="C664" s="7" t="s">
        <v>462</v>
      </c>
      <c r="D664" s="5">
        <v>0</v>
      </c>
      <c r="E664" s="5">
        <v>0</v>
      </c>
      <c r="F664" s="2">
        <v>0</v>
      </c>
      <c r="G664" s="2">
        <v>0</v>
      </c>
      <c r="H664" s="2">
        <v>0</v>
      </c>
      <c r="I664" s="5">
        <v>0</v>
      </c>
      <c r="J664" s="11">
        <v>42</v>
      </c>
      <c r="K664" s="12">
        <f t="shared" si="120"/>
        <v>0</v>
      </c>
      <c r="L664" s="12">
        <f t="shared" si="120"/>
        <v>0</v>
      </c>
      <c r="M664" s="14">
        <f t="shared" si="121"/>
        <v>0</v>
      </c>
      <c r="N664" s="12">
        <f t="shared" si="131"/>
        <v>0</v>
      </c>
      <c r="O664" s="14">
        <f t="shared" si="122"/>
        <v>0</v>
      </c>
      <c r="P664" s="12">
        <f t="shared" si="131"/>
        <v>0</v>
      </c>
      <c r="Q664" s="12">
        <f t="shared" si="123"/>
        <v>1</v>
      </c>
      <c r="R664" s="12">
        <f t="shared" si="124"/>
        <v>0</v>
      </c>
      <c r="S664" s="12">
        <f t="shared" si="125"/>
        <v>0</v>
      </c>
      <c r="T664" s="12">
        <f t="shared" si="126"/>
        <v>0</v>
      </c>
      <c r="U664" s="12">
        <f t="shared" si="127"/>
        <v>0</v>
      </c>
      <c r="V664" s="64">
        <f t="shared" si="128"/>
        <v>0</v>
      </c>
      <c r="W664" s="12">
        <f t="shared" si="129"/>
        <v>0</v>
      </c>
      <c r="X664" s="12">
        <f>IF(AND(W664=1,G664=0),1,0)</f>
        <v>0</v>
      </c>
      <c r="Y664" s="12">
        <f t="shared" si="130"/>
        <v>0</v>
      </c>
    </row>
    <row r="665" spans="2:25" ht="12.5" customHeight="1">
      <c r="B665" s="6" t="s">
        <v>463</v>
      </c>
      <c r="C665" s="6" t="s">
        <v>464</v>
      </c>
      <c r="D665" s="5">
        <v>0</v>
      </c>
      <c r="E665" s="5">
        <v>0</v>
      </c>
      <c r="F665" s="2">
        <v>0</v>
      </c>
      <c r="G665" s="2">
        <v>0</v>
      </c>
      <c r="H665" s="2">
        <v>0</v>
      </c>
      <c r="I665" s="5">
        <v>0</v>
      </c>
      <c r="J665" s="11">
        <v>27</v>
      </c>
      <c r="K665" s="12">
        <f t="shared" si="120"/>
        <v>0</v>
      </c>
      <c r="L665" s="12">
        <f t="shared" si="120"/>
        <v>0</v>
      </c>
      <c r="M665" s="14">
        <f t="shared" si="121"/>
        <v>0</v>
      </c>
      <c r="N665" s="12">
        <f t="shared" si="131"/>
        <v>0</v>
      </c>
      <c r="O665" s="14">
        <f t="shared" si="122"/>
        <v>0</v>
      </c>
      <c r="P665" s="12">
        <f t="shared" si="131"/>
        <v>0</v>
      </c>
      <c r="Q665" s="12">
        <f t="shared" si="123"/>
        <v>1</v>
      </c>
      <c r="R665" s="12">
        <f t="shared" si="124"/>
        <v>0</v>
      </c>
      <c r="S665" s="12">
        <f t="shared" si="125"/>
        <v>0</v>
      </c>
      <c r="T665" s="12">
        <f t="shared" si="126"/>
        <v>0</v>
      </c>
      <c r="U665" s="12">
        <f t="shared" si="127"/>
        <v>0</v>
      </c>
      <c r="V665" s="64">
        <f t="shared" si="128"/>
        <v>0</v>
      </c>
      <c r="W665" s="12">
        <f t="shared" si="129"/>
        <v>0</v>
      </c>
      <c r="X665" s="12">
        <f>IF(AND(W665=1,G665=0),1,0)</f>
        <v>0</v>
      </c>
      <c r="Y665" s="12">
        <f t="shared" si="130"/>
        <v>0</v>
      </c>
    </row>
    <row r="666" spans="2:25" ht="12.5" customHeight="1">
      <c r="B666" s="6" t="s">
        <v>465</v>
      </c>
      <c r="C666" s="6" t="s">
        <v>466</v>
      </c>
      <c r="D666" s="5">
        <v>0</v>
      </c>
      <c r="E666" s="5">
        <v>0</v>
      </c>
      <c r="F666" s="2">
        <v>0</v>
      </c>
      <c r="G666" s="2">
        <v>0</v>
      </c>
      <c r="H666" s="2">
        <v>0</v>
      </c>
      <c r="I666" s="5">
        <v>0</v>
      </c>
      <c r="J666" s="11">
        <v>33</v>
      </c>
      <c r="K666" s="12">
        <f t="shared" si="120"/>
        <v>0</v>
      </c>
      <c r="L666" s="12">
        <f t="shared" si="120"/>
        <v>0</v>
      </c>
      <c r="M666" s="14">
        <f t="shared" si="121"/>
        <v>0</v>
      </c>
      <c r="N666" s="12">
        <f t="shared" si="131"/>
        <v>0</v>
      </c>
      <c r="O666" s="14">
        <f t="shared" si="122"/>
        <v>0</v>
      </c>
      <c r="P666" s="12">
        <f t="shared" si="131"/>
        <v>0</v>
      </c>
      <c r="Q666" s="12">
        <f t="shared" si="123"/>
        <v>1</v>
      </c>
      <c r="R666" s="12">
        <f t="shared" si="124"/>
        <v>0</v>
      </c>
      <c r="S666" s="12">
        <f t="shared" si="125"/>
        <v>0</v>
      </c>
      <c r="T666" s="12">
        <f t="shared" si="126"/>
        <v>0</v>
      </c>
      <c r="U666" s="12">
        <f t="shared" si="127"/>
        <v>0</v>
      </c>
      <c r="V666" s="64">
        <f t="shared" si="128"/>
        <v>0</v>
      </c>
      <c r="W666" s="12">
        <f t="shared" si="129"/>
        <v>0</v>
      </c>
      <c r="X666" s="12">
        <f>IF(AND(W666=1,G666=0),1,0)</f>
        <v>0</v>
      </c>
      <c r="Y666" s="12">
        <f t="shared" si="130"/>
        <v>0</v>
      </c>
    </row>
    <row r="667" spans="2:25" ht="12.5" customHeight="1">
      <c r="B667" s="6" t="s">
        <v>467</v>
      </c>
      <c r="C667" s="6" t="s">
        <v>468</v>
      </c>
      <c r="D667" s="5">
        <v>70</v>
      </c>
      <c r="E667" s="5">
        <v>95</v>
      </c>
      <c r="F667" s="2">
        <v>50</v>
      </c>
      <c r="G667" s="2">
        <v>50</v>
      </c>
      <c r="H667" s="2">
        <v>80</v>
      </c>
      <c r="I667" s="5">
        <v>80</v>
      </c>
      <c r="J667" s="11">
        <v>72</v>
      </c>
      <c r="K667" s="12">
        <f t="shared" si="120"/>
        <v>1</v>
      </c>
      <c r="L667" s="12">
        <f t="shared" si="120"/>
        <v>1</v>
      </c>
      <c r="M667" s="14">
        <f t="shared" si="121"/>
        <v>20</v>
      </c>
      <c r="N667" s="12">
        <f t="shared" si="131"/>
        <v>0</v>
      </c>
      <c r="O667" s="14">
        <f t="shared" si="122"/>
        <v>45</v>
      </c>
      <c r="P667" s="12">
        <f t="shared" si="131"/>
        <v>0</v>
      </c>
      <c r="Q667" s="12">
        <f t="shared" si="123"/>
        <v>0</v>
      </c>
      <c r="R667" s="12">
        <f t="shared" si="124"/>
        <v>0</v>
      </c>
      <c r="S667" s="12">
        <f t="shared" si="125"/>
        <v>1</v>
      </c>
      <c r="T667" s="12">
        <f t="shared" si="126"/>
        <v>1</v>
      </c>
      <c r="U667" s="12">
        <f t="shared" si="127"/>
        <v>0</v>
      </c>
      <c r="V667" s="64">
        <f t="shared" si="128"/>
        <v>0</v>
      </c>
      <c r="W667" s="12">
        <f t="shared" si="129"/>
        <v>1</v>
      </c>
      <c r="X667" s="12">
        <f>IF(AND(W667=1,G667=0),1,0)</f>
        <v>0</v>
      </c>
      <c r="Y667" s="12">
        <f t="shared" si="130"/>
        <v>0</v>
      </c>
    </row>
    <row r="668" spans="2:25" ht="12.5" customHeight="1">
      <c r="B668" s="6" t="s">
        <v>469</v>
      </c>
      <c r="C668" s="6" t="s">
        <v>470</v>
      </c>
      <c r="D668" s="5">
        <v>0</v>
      </c>
      <c r="E668" s="5">
        <v>0</v>
      </c>
      <c r="F668" s="2">
        <v>0</v>
      </c>
      <c r="G668" s="2">
        <v>0</v>
      </c>
      <c r="H668" s="2">
        <v>0</v>
      </c>
      <c r="I668" s="5">
        <v>0</v>
      </c>
      <c r="J668" s="11">
        <v>34</v>
      </c>
      <c r="K668" s="12">
        <f t="shared" si="120"/>
        <v>0</v>
      </c>
      <c r="L668" s="12">
        <f t="shared" si="120"/>
        <v>0</v>
      </c>
      <c r="M668" s="14">
        <f t="shared" si="121"/>
        <v>0</v>
      </c>
      <c r="N668" s="12">
        <f t="shared" si="131"/>
        <v>0</v>
      </c>
      <c r="O668" s="14">
        <f t="shared" si="122"/>
        <v>0</v>
      </c>
      <c r="P668" s="12">
        <f t="shared" si="131"/>
        <v>0</v>
      </c>
      <c r="Q668" s="12">
        <f t="shared" si="123"/>
        <v>1</v>
      </c>
      <c r="R668" s="12">
        <f t="shared" si="124"/>
        <v>0</v>
      </c>
      <c r="S668" s="12">
        <f t="shared" si="125"/>
        <v>0</v>
      </c>
      <c r="T668" s="12">
        <f t="shared" si="126"/>
        <v>0</v>
      </c>
      <c r="U668" s="12">
        <f t="shared" si="127"/>
        <v>0</v>
      </c>
      <c r="V668" s="64">
        <f t="shared" si="128"/>
        <v>0</v>
      </c>
      <c r="W668" s="12">
        <f t="shared" si="129"/>
        <v>0</v>
      </c>
      <c r="X668" s="12">
        <f>IF(AND(W668=1,G668=0),1,0)</f>
        <v>0</v>
      </c>
      <c r="Y668" s="12">
        <f t="shared" si="130"/>
        <v>0</v>
      </c>
    </row>
    <row r="669" spans="2:25" ht="12.5" customHeight="1">
      <c r="B669" s="6" t="s">
        <v>471</v>
      </c>
      <c r="C669" s="6" t="s">
        <v>472</v>
      </c>
      <c r="D669" s="5">
        <v>20</v>
      </c>
      <c r="E669" s="5">
        <v>20</v>
      </c>
      <c r="F669" s="2">
        <v>80</v>
      </c>
      <c r="G669" s="2">
        <v>80</v>
      </c>
      <c r="H669" s="2">
        <v>20</v>
      </c>
      <c r="I669" s="5">
        <v>20</v>
      </c>
      <c r="J669" s="11">
        <v>60</v>
      </c>
      <c r="K669" s="12">
        <f t="shared" si="120"/>
        <v>1</v>
      </c>
      <c r="L669" s="12">
        <f t="shared" si="120"/>
        <v>1</v>
      </c>
      <c r="M669" s="14">
        <f t="shared" si="121"/>
        <v>-60</v>
      </c>
      <c r="N669" s="12">
        <f t="shared" si="131"/>
        <v>0</v>
      </c>
      <c r="O669" s="14">
        <f t="shared" si="122"/>
        <v>-60</v>
      </c>
      <c r="P669" s="12">
        <f t="shared" si="131"/>
        <v>0</v>
      </c>
      <c r="Q669" s="12">
        <f t="shared" si="123"/>
        <v>0</v>
      </c>
      <c r="R669" s="12">
        <f t="shared" si="124"/>
        <v>0</v>
      </c>
      <c r="S669" s="12">
        <f t="shared" si="125"/>
        <v>1</v>
      </c>
      <c r="T669" s="12">
        <f t="shared" si="126"/>
        <v>1</v>
      </c>
      <c r="U669" s="12">
        <f t="shared" si="127"/>
        <v>0</v>
      </c>
      <c r="V669" s="64">
        <f t="shared" si="128"/>
        <v>0</v>
      </c>
      <c r="W669" s="12">
        <f t="shared" si="129"/>
        <v>1</v>
      </c>
      <c r="X669" s="12">
        <f>IF(AND(W669=1,G669=0),1,0)</f>
        <v>0</v>
      </c>
      <c r="Y669" s="12">
        <f t="shared" si="130"/>
        <v>0</v>
      </c>
    </row>
    <row r="670" spans="2:25" ht="12.5" customHeight="1">
      <c r="B670" s="6" t="s">
        <v>473</v>
      </c>
      <c r="C670" s="6" t="s">
        <v>474</v>
      </c>
      <c r="D670" s="5">
        <v>1040</v>
      </c>
      <c r="E670" s="5">
        <v>1040</v>
      </c>
      <c r="F670" s="2">
        <v>1040</v>
      </c>
      <c r="G670" s="2">
        <v>1040</v>
      </c>
      <c r="H670" s="2">
        <v>1080</v>
      </c>
      <c r="I670" s="5">
        <v>1110</v>
      </c>
      <c r="J670" s="11">
        <v>60</v>
      </c>
      <c r="K670" s="12">
        <f t="shared" si="120"/>
        <v>1</v>
      </c>
      <c r="L670" s="12">
        <f t="shared" si="120"/>
        <v>1</v>
      </c>
      <c r="M670" s="14">
        <f t="shared" si="121"/>
        <v>0</v>
      </c>
      <c r="N670" s="12">
        <f t="shared" si="131"/>
        <v>0</v>
      </c>
      <c r="O670" s="14">
        <f t="shared" si="122"/>
        <v>0</v>
      </c>
      <c r="P670" s="12">
        <f t="shared" si="131"/>
        <v>0</v>
      </c>
      <c r="Q670" s="12">
        <f t="shared" si="123"/>
        <v>0</v>
      </c>
      <c r="R670" s="12">
        <f t="shared" si="124"/>
        <v>0</v>
      </c>
      <c r="S670" s="12">
        <f t="shared" si="125"/>
        <v>1</v>
      </c>
      <c r="T670" s="12">
        <f t="shared" si="126"/>
        <v>1</v>
      </c>
      <c r="U670" s="12">
        <f t="shared" si="127"/>
        <v>0</v>
      </c>
      <c r="V670" s="64">
        <f t="shared" si="128"/>
        <v>0</v>
      </c>
      <c r="W670" s="12">
        <f t="shared" si="129"/>
        <v>1</v>
      </c>
      <c r="X670" s="12">
        <f>IF(AND(W670=1,G670=0),1,0)</f>
        <v>0</v>
      </c>
      <c r="Y670" s="12">
        <f t="shared" si="130"/>
        <v>0</v>
      </c>
    </row>
    <row r="671" spans="2:25" ht="12.5" customHeight="1">
      <c r="B671" s="6" t="s">
        <v>475</v>
      </c>
      <c r="C671" s="7" t="s">
        <v>476</v>
      </c>
      <c r="D671" s="5">
        <v>0</v>
      </c>
      <c r="E671" s="5">
        <v>0</v>
      </c>
      <c r="F671" s="2">
        <v>0</v>
      </c>
      <c r="G671" s="2">
        <v>0</v>
      </c>
      <c r="H671" s="2">
        <v>0</v>
      </c>
      <c r="I671" s="5">
        <v>0</v>
      </c>
      <c r="J671" s="11">
        <v>77</v>
      </c>
      <c r="K671" s="12">
        <f t="shared" si="120"/>
        <v>0</v>
      </c>
      <c r="L671" s="12">
        <f t="shared" si="120"/>
        <v>0</v>
      </c>
      <c r="M671" s="14">
        <f t="shared" si="121"/>
        <v>0</v>
      </c>
      <c r="N671" s="12">
        <f t="shared" si="131"/>
        <v>0</v>
      </c>
      <c r="O671" s="14">
        <f t="shared" si="122"/>
        <v>0</v>
      </c>
      <c r="P671" s="12">
        <f t="shared" si="131"/>
        <v>0</v>
      </c>
      <c r="Q671" s="12">
        <f t="shared" si="123"/>
        <v>1</v>
      </c>
      <c r="R671" s="12">
        <f t="shared" si="124"/>
        <v>0</v>
      </c>
      <c r="S671" s="12">
        <f t="shared" si="125"/>
        <v>0</v>
      </c>
      <c r="T671" s="12">
        <f t="shared" si="126"/>
        <v>0</v>
      </c>
      <c r="U671" s="12">
        <f t="shared" si="127"/>
        <v>0</v>
      </c>
      <c r="V671" s="64">
        <f t="shared" si="128"/>
        <v>0</v>
      </c>
      <c r="W671" s="12">
        <f t="shared" si="129"/>
        <v>0</v>
      </c>
      <c r="X671" s="12">
        <f>IF(AND(W671=1,G671=0),1,0)</f>
        <v>0</v>
      </c>
      <c r="Y671" s="12">
        <f t="shared" si="130"/>
        <v>0</v>
      </c>
    </row>
    <row r="672" spans="2:25" ht="12.5" customHeight="1">
      <c r="B672" s="6" t="s">
        <v>477</v>
      </c>
      <c r="C672" s="6" t="s">
        <v>478</v>
      </c>
      <c r="D672" s="5">
        <v>20</v>
      </c>
      <c r="E672" s="5">
        <v>20</v>
      </c>
      <c r="F672" s="2">
        <v>0</v>
      </c>
      <c r="G672" s="2">
        <v>0</v>
      </c>
      <c r="H672" s="2">
        <v>0</v>
      </c>
      <c r="I672" s="5">
        <v>0</v>
      </c>
      <c r="J672" s="11">
        <v>53</v>
      </c>
      <c r="K672" s="12">
        <f t="shared" si="120"/>
        <v>1</v>
      </c>
      <c r="L672" s="12">
        <f t="shared" si="120"/>
        <v>1</v>
      </c>
      <c r="M672" s="14">
        <f t="shared" si="121"/>
        <v>20</v>
      </c>
      <c r="N672" s="12">
        <f t="shared" si="131"/>
        <v>0</v>
      </c>
      <c r="O672" s="14">
        <f t="shared" si="122"/>
        <v>20</v>
      </c>
      <c r="P672" s="12">
        <f t="shared" si="131"/>
        <v>0</v>
      </c>
      <c r="Q672" s="12">
        <f t="shared" si="123"/>
        <v>0</v>
      </c>
      <c r="R672" s="12">
        <f t="shared" si="124"/>
        <v>0</v>
      </c>
      <c r="S672" s="12">
        <f t="shared" si="125"/>
        <v>1</v>
      </c>
      <c r="T672" s="12">
        <f t="shared" si="126"/>
        <v>0</v>
      </c>
      <c r="U672" s="12">
        <f t="shared" si="127"/>
        <v>0</v>
      </c>
      <c r="V672" s="64">
        <f t="shared" si="128"/>
        <v>0</v>
      </c>
      <c r="W672" s="12">
        <f t="shared" si="129"/>
        <v>0</v>
      </c>
      <c r="X672" s="12">
        <f>IF(AND(W672=1,G672=0),1,0)</f>
        <v>0</v>
      </c>
      <c r="Y672" s="12">
        <f t="shared" si="130"/>
        <v>1</v>
      </c>
    </row>
    <row r="673" spans="2:25" ht="12.5" customHeight="1">
      <c r="B673" s="6" t="s">
        <v>479</v>
      </c>
      <c r="C673" s="7" t="s">
        <v>480</v>
      </c>
      <c r="D673" s="5">
        <v>0</v>
      </c>
      <c r="E673" s="5">
        <v>0</v>
      </c>
      <c r="F673" s="2">
        <v>0</v>
      </c>
      <c r="G673" s="2">
        <v>0</v>
      </c>
      <c r="H673" s="2">
        <v>0</v>
      </c>
      <c r="I673" s="5">
        <v>0</v>
      </c>
      <c r="J673" s="11">
        <v>30</v>
      </c>
      <c r="K673" s="12">
        <f t="shared" si="120"/>
        <v>0</v>
      </c>
      <c r="L673" s="12">
        <f t="shared" si="120"/>
        <v>0</v>
      </c>
      <c r="M673" s="14">
        <f t="shared" si="121"/>
        <v>0</v>
      </c>
      <c r="N673" s="12">
        <f t="shared" si="131"/>
        <v>0</v>
      </c>
      <c r="O673" s="14">
        <f t="shared" si="122"/>
        <v>0</v>
      </c>
      <c r="P673" s="12">
        <f t="shared" si="131"/>
        <v>0</v>
      </c>
      <c r="Q673" s="12">
        <f t="shared" si="123"/>
        <v>1</v>
      </c>
      <c r="R673" s="12">
        <f t="shared" si="124"/>
        <v>0</v>
      </c>
      <c r="S673" s="12">
        <f t="shared" si="125"/>
        <v>0</v>
      </c>
      <c r="T673" s="12">
        <f t="shared" si="126"/>
        <v>0</v>
      </c>
      <c r="U673" s="12">
        <f t="shared" si="127"/>
        <v>0</v>
      </c>
      <c r="V673" s="64">
        <f t="shared" si="128"/>
        <v>0</v>
      </c>
      <c r="W673" s="12">
        <f t="shared" si="129"/>
        <v>0</v>
      </c>
      <c r="X673" s="12">
        <f>IF(AND(W673=1,G673=0),1,0)</f>
        <v>0</v>
      </c>
      <c r="Y673" s="12">
        <f t="shared" si="130"/>
        <v>0</v>
      </c>
    </row>
    <row r="674" spans="2:25" ht="12.5" customHeight="1">
      <c r="B674" s="6" t="s">
        <v>481</v>
      </c>
      <c r="C674" s="6" t="s">
        <v>482</v>
      </c>
      <c r="D674" s="5">
        <v>0</v>
      </c>
      <c r="E674" s="5">
        <v>0</v>
      </c>
      <c r="F674" s="2">
        <v>0</v>
      </c>
      <c r="G674" s="2">
        <v>0</v>
      </c>
      <c r="H674" s="2">
        <v>0</v>
      </c>
      <c r="I674" s="5">
        <v>0</v>
      </c>
      <c r="J674" s="11">
        <v>46</v>
      </c>
      <c r="K674" s="12">
        <f t="shared" si="120"/>
        <v>0</v>
      </c>
      <c r="L674" s="12">
        <f t="shared" si="120"/>
        <v>0</v>
      </c>
      <c r="M674" s="14">
        <f t="shared" si="121"/>
        <v>0</v>
      </c>
      <c r="N674" s="12">
        <f t="shared" si="131"/>
        <v>0</v>
      </c>
      <c r="O674" s="14">
        <f t="shared" si="122"/>
        <v>0</v>
      </c>
      <c r="P674" s="12">
        <f t="shared" si="131"/>
        <v>0</v>
      </c>
      <c r="Q674" s="12">
        <f t="shared" si="123"/>
        <v>1</v>
      </c>
      <c r="R674" s="12">
        <f t="shared" si="124"/>
        <v>0</v>
      </c>
      <c r="S674" s="12">
        <f t="shared" si="125"/>
        <v>0</v>
      </c>
      <c r="T674" s="12">
        <f t="shared" si="126"/>
        <v>0</v>
      </c>
      <c r="U674" s="12">
        <f t="shared" si="127"/>
        <v>0</v>
      </c>
      <c r="V674" s="64">
        <f t="shared" si="128"/>
        <v>0</v>
      </c>
      <c r="W674" s="12">
        <f t="shared" si="129"/>
        <v>0</v>
      </c>
      <c r="X674" s="12">
        <f>IF(AND(W674=1,G674=0),1,0)</f>
        <v>0</v>
      </c>
      <c r="Y674" s="12">
        <f t="shared" si="130"/>
        <v>0</v>
      </c>
    </row>
    <row r="675" spans="2:25" ht="12.5" customHeight="1">
      <c r="B675" s="6" t="s">
        <v>483</v>
      </c>
      <c r="C675" s="6" t="s">
        <v>484</v>
      </c>
      <c r="D675" s="5">
        <v>0</v>
      </c>
      <c r="E675" s="5">
        <v>0</v>
      </c>
      <c r="F675" s="2">
        <v>0</v>
      </c>
      <c r="G675" s="2">
        <v>0</v>
      </c>
      <c r="H675" s="2">
        <v>0</v>
      </c>
      <c r="I675" s="5">
        <v>0</v>
      </c>
      <c r="J675" s="11">
        <v>35</v>
      </c>
      <c r="K675" s="12">
        <f t="shared" si="120"/>
        <v>0</v>
      </c>
      <c r="L675" s="12">
        <f t="shared" si="120"/>
        <v>0</v>
      </c>
      <c r="M675" s="14">
        <f t="shared" si="121"/>
        <v>0</v>
      </c>
      <c r="N675" s="12">
        <f t="shared" si="131"/>
        <v>0</v>
      </c>
      <c r="O675" s="14">
        <f t="shared" si="122"/>
        <v>0</v>
      </c>
      <c r="P675" s="12">
        <f t="shared" si="131"/>
        <v>0</v>
      </c>
      <c r="Q675" s="12">
        <f t="shared" si="123"/>
        <v>1</v>
      </c>
      <c r="R675" s="12">
        <f t="shared" si="124"/>
        <v>0</v>
      </c>
      <c r="S675" s="12">
        <f t="shared" si="125"/>
        <v>0</v>
      </c>
      <c r="T675" s="12">
        <f t="shared" si="126"/>
        <v>0</v>
      </c>
      <c r="U675" s="12">
        <f t="shared" si="127"/>
        <v>0</v>
      </c>
      <c r="V675" s="64">
        <f t="shared" si="128"/>
        <v>0</v>
      </c>
      <c r="W675" s="12">
        <f t="shared" si="129"/>
        <v>0</v>
      </c>
      <c r="X675" s="12">
        <f>IF(AND(W675=1,G675=0),1,0)</f>
        <v>0</v>
      </c>
      <c r="Y675" s="12">
        <f t="shared" si="130"/>
        <v>0</v>
      </c>
    </row>
    <row r="676" spans="2:25" ht="12.5" customHeight="1">
      <c r="B676" s="6" t="s">
        <v>485</v>
      </c>
      <c r="C676" s="6" t="s">
        <v>486</v>
      </c>
      <c r="D676" s="5">
        <v>0</v>
      </c>
      <c r="E676" s="5">
        <v>0</v>
      </c>
      <c r="F676" s="2">
        <v>0</v>
      </c>
      <c r="G676" s="2">
        <v>0</v>
      </c>
      <c r="H676" s="2">
        <v>0</v>
      </c>
      <c r="I676" s="5">
        <v>0</v>
      </c>
      <c r="J676" s="11">
        <v>23</v>
      </c>
      <c r="K676" s="12">
        <f t="shared" si="120"/>
        <v>0</v>
      </c>
      <c r="L676" s="12">
        <f t="shared" si="120"/>
        <v>0</v>
      </c>
      <c r="M676" s="14">
        <f t="shared" si="121"/>
        <v>0</v>
      </c>
      <c r="N676" s="12">
        <f t="shared" si="131"/>
        <v>0</v>
      </c>
      <c r="O676" s="14">
        <f t="shared" si="122"/>
        <v>0</v>
      </c>
      <c r="P676" s="12">
        <f t="shared" si="131"/>
        <v>0</v>
      </c>
      <c r="Q676" s="12">
        <f t="shared" si="123"/>
        <v>1</v>
      </c>
      <c r="R676" s="12">
        <f t="shared" si="124"/>
        <v>0</v>
      </c>
      <c r="S676" s="12">
        <f t="shared" si="125"/>
        <v>0</v>
      </c>
      <c r="T676" s="12">
        <f t="shared" si="126"/>
        <v>0</v>
      </c>
      <c r="U676" s="12">
        <f t="shared" si="127"/>
        <v>0</v>
      </c>
      <c r="V676" s="64">
        <f t="shared" si="128"/>
        <v>0</v>
      </c>
      <c r="W676" s="12">
        <f t="shared" si="129"/>
        <v>0</v>
      </c>
      <c r="X676" s="12">
        <f>IF(AND(W676=1,G676=0),1,0)</f>
        <v>0</v>
      </c>
      <c r="Y676" s="12">
        <f t="shared" si="130"/>
        <v>0</v>
      </c>
    </row>
    <row r="677" spans="2:25" ht="12.5" customHeight="1">
      <c r="B677" s="6" t="s">
        <v>487</v>
      </c>
      <c r="C677" s="6" t="s">
        <v>488</v>
      </c>
      <c r="D677" s="5">
        <v>0</v>
      </c>
      <c r="E677" s="5">
        <v>0</v>
      </c>
      <c r="F677" s="2">
        <v>0</v>
      </c>
      <c r="G677" s="2">
        <v>0</v>
      </c>
      <c r="H677" s="2">
        <v>0</v>
      </c>
      <c r="I677" s="5">
        <v>0</v>
      </c>
      <c r="J677" s="11">
        <v>24</v>
      </c>
      <c r="K677" s="12">
        <f t="shared" si="120"/>
        <v>0</v>
      </c>
      <c r="L677" s="12">
        <f t="shared" si="120"/>
        <v>0</v>
      </c>
      <c r="M677" s="14">
        <f t="shared" si="121"/>
        <v>0</v>
      </c>
      <c r="N677" s="12">
        <f t="shared" si="131"/>
        <v>0</v>
      </c>
      <c r="O677" s="14">
        <f t="shared" si="122"/>
        <v>0</v>
      </c>
      <c r="P677" s="12">
        <f t="shared" si="131"/>
        <v>0</v>
      </c>
      <c r="Q677" s="12">
        <f t="shared" si="123"/>
        <v>1</v>
      </c>
      <c r="R677" s="12">
        <f t="shared" si="124"/>
        <v>0</v>
      </c>
      <c r="S677" s="12">
        <f t="shared" si="125"/>
        <v>0</v>
      </c>
      <c r="T677" s="12">
        <f t="shared" si="126"/>
        <v>0</v>
      </c>
      <c r="U677" s="12">
        <f t="shared" si="127"/>
        <v>0</v>
      </c>
      <c r="V677" s="64">
        <f t="shared" si="128"/>
        <v>0</v>
      </c>
      <c r="W677" s="12">
        <f t="shared" si="129"/>
        <v>0</v>
      </c>
      <c r="X677" s="12">
        <f>IF(AND(W677=1,G677=0),1,0)</f>
        <v>0</v>
      </c>
      <c r="Y677" s="12">
        <f t="shared" si="130"/>
        <v>0</v>
      </c>
    </row>
    <row r="678" spans="2:25" ht="12.5" customHeight="1">
      <c r="B678" s="6" t="s">
        <v>489</v>
      </c>
      <c r="C678" s="7" t="s">
        <v>490</v>
      </c>
      <c r="D678" s="5">
        <v>0</v>
      </c>
      <c r="E678" s="5">
        <v>0</v>
      </c>
      <c r="F678" s="2">
        <v>0</v>
      </c>
      <c r="G678" s="2">
        <v>0</v>
      </c>
      <c r="H678" s="2">
        <v>0</v>
      </c>
      <c r="I678" s="5">
        <v>0</v>
      </c>
      <c r="J678" s="11">
        <v>54</v>
      </c>
      <c r="K678" s="12">
        <f t="shared" si="120"/>
        <v>0</v>
      </c>
      <c r="L678" s="12">
        <f t="shared" si="120"/>
        <v>0</v>
      </c>
      <c r="M678" s="14">
        <f t="shared" si="121"/>
        <v>0</v>
      </c>
      <c r="N678" s="12">
        <f t="shared" si="131"/>
        <v>0</v>
      </c>
      <c r="O678" s="14">
        <f t="shared" si="122"/>
        <v>0</v>
      </c>
      <c r="P678" s="12">
        <f t="shared" si="131"/>
        <v>0</v>
      </c>
      <c r="Q678" s="12">
        <f t="shared" si="123"/>
        <v>1</v>
      </c>
      <c r="R678" s="12">
        <f t="shared" si="124"/>
        <v>0</v>
      </c>
      <c r="S678" s="12">
        <f t="shared" si="125"/>
        <v>0</v>
      </c>
      <c r="T678" s="12">
        <f t="shared" si="126"/>
        <v>0</v>
      </c>
      <c r="U678" s="12">
        <f t="shared" si="127"/>
        <v>0</v>
      </c>
      <c r="V678" s="64">
        <f t="shared" si="128"/>
        <v>0</v>
      </c>
      <c r="W678" s="12">
        <f t="shared" si="129"/>
        <v>0</v>
      </c>
      <c r="X678" s="12">
        <f>IF(AND(W678=1,G678=0),1,0)</f>
        <v>0</v>
      </c>
      <c r="Y678" s="12">
        <f t="shared" si="130"/>
        <v>0</v>
      </c>
    </row>
    <row r="679" spans="2:25" ht="12.5" customHeight="1">
      <c r="B679" s="6" t="s">
        <v>491</v>
      </c>
      <c r="C679" s="6" t="s">
        <v>492</v>
      </c>
      <c r="D679" s="5">
        <v>0</v>
      </c>
      <c r="E679" s="5">
        <v>0</v>
      </c>
      <c r="F679" s="2">
        <v>0</v>
      </c>
      <c r="G679" s="2">
        <v>0</v>
      </c>
      <c r="H679" s="2">
        <v>0</v>
      </c>
      <c r="I679" s="5">
        <v>0</v>
      </c>
      <c r="J679" s="11">
        <v>45</v>
      </c>
      <c r="K679" s="12">
        <f t="shared" si="120"/>
        <v>0</v>
      </c>
      <c r="L679" s="12">
        <f t="shared" si="120"/>
        <v>0</v>
      </c>
      <c r="M679" s="14">
        <f t="shared" si="121"/>
        <v>0</v>
      </c>
      <c r="N679" s="12">
        <f t="shared" si="131"/>
        <v>0</v>
      </c>
      <c r="O679" s="14">
        <f t="shared" si="122"/>
        <v>0</v>
      </c>
      <c r="P679" s="12">
        <f t="shared" si="131"/>
        <v>0</v>
      </c>
      <c r="Q679" s="12">
        <f t="shared" si="123"/>
        <v>1</v>
      </c>
      <c r="R679" s="12">
        <f t="shared" si="124"/>
        <v>0</v>
      </c>
      <c r="S679" s="12">
        <f t="shared" si="125"/>
        <v>0</v>
      </c>
      <c r="T679" s="12">
        <f t="shared" si="126"/>
        <v>0</v>
      </c>
      <c r="U679" s="12">
        <f t="shared" si="127"/>
        <v>0</v>
      </c>
      <c r="V679" s="64">
        <f t="shared" si="128"/>
        <v>0</v>
      </c>
      <c r="W679" s="12">
        <f t="shared" si="129"/>
        <v>0</v>
      </c>
      <c r="X679" s="12">
        <f>IF(AND(W679=1,G679=0),1,0)</f>
        <v>0</v>
      </c>
      <c r="Y679" s="12">
        <f t="shared" si="130"/>
        <v>0</v>
      </c>
    </row>
    <row r="680" spans="2:25" ht="12.5" customHeight="1">
      <c r="B680" s="6" t="s">
        <v>493</v>
      </c>
      <c r="C680" s="7" t="s">
        <v>494</v>
      </c>
      <c r="D680" s="5">
        <v>3900</v>
      </c>
      <c r="E680" s="5">
        <v>3900</v>
      </c>
      <c r="F680" s="2">
        <v>3900</v>
      </c>
      <c r="G680" s="2">
        <v>3900</v>
      </c>
      <c r="H680" s="2">
        <v>3675</v>
      </c>
      <c r="I680" s="5">
        <v>3750</v>
      </c>
      <c r="J680" s="11">
        <v>45</v>
      </c>
      <c r="K680" s="12">
        <f t="shared" si="120"/>
        <v>1</v>
      </c>
      <c r="L680" s="12">
        <f t="shared" si="120"/>
        <v>1</v>
      </c>
      <c r="M680" s="14">
        <f t="shared" si="121"/>
        <v>0</v>
      </c>
      <c r="N680" s="12">
        <f t="shared" si="131"/>
        <v>0</v>
      </c>
      <c r="O680" s="14">
        <f t="shared" si="122"/>
        <v>0</v>
      </c>
      <c r="P680" s="12">
        <f t="shared" si="131"/>
        <v>0</v>
      </c>
      <c r="Q680" s="12">
        <f t="shared" si="123"/>
        <v>0</v>
      </c>
      <c r="R680" s="12">
        <f t="shared" si="124"/>
        <v>0</v>
      </c>
      <c r="S680" s="12">
        <f t="shared" si="125"/>
        <v>1</v>
      </c>
      <c r="T680" s="12">
        <f t="shared" si="126"/>
        <v>1</v>
      </c>
      <c r="U680" s="12">
        <f t="shared" si="127"/>
        <v>0</v>
      </c>
      <c r="V680" s="64">
        <f t="shared" si="128"/>
        <v>0</v>
      </c>
      <c r="W680" s="12">
        <f t="shared" si="129"/>
        <v>1</v>
      </c>
      <c r="X680" s="12">
        <f>IF(AND(W680=1,G680=0),1,0)</f>
        <v>0</v>
      </c>
      <c r="Y680" s="12">
        <f t="shared" si="130"/>
        <v>0</v>
      </c>
    </row>
    <row r="681" spans="2:25" ht="12.5" customHeight="1">
      <c r="B681" s="6" t="s">
        <v>495</v>
      </c>
      <c r="C681" s="6" t="s">
        <v>496</v>
      </c>
      <c r="D681" s="5">
        <v>0</v>
      </c>
      <c r="E681" s="5">
        <v>0</v>
      </c>
      <c r="F681" s="2">
        <v>0</v>
      </c>
      <c r="G681" s="2">
        <v>0</v>
      </c>
      <c r="H681" s="2">
        <v>0</v>
      </c>
      <c r="I681" s="5">
        <v>0</v>
      </c>
      <c r="J681" s="11">
        <v>28</v>
      </c>
      <c r="K681" s="12">
        <f t="shared" si="120"/>
        <v>0</v>
      </c>
      <c r="L681" s="12">
        <f t="shared" si="120"/>
        <v>0</v>
      </c>
      <c r="M681" s="14">
        <f t="shared" si="121"/>
        <v>0</v>
      </c>
      <c r="N681" s="12">
        <f t="shared" si="131"/>
        <v>0</v>
      </c>
      <c r="O681" s="14">
        <f t="shared" si="122"/>
        <v>0</v>
      </c>
      <c r="P681" s="12">
        <f t="shared" si="131"/>
        <v>0</v>
      </c>
      <c r="Q681" s="12">
        <f t="shared" si="123"/>
        <v>1</v>
      </c>
      <c r="R681" s="12">
        <f t="shared" si="124"/>
        <v>0</v>
      </c>
      <c r="S681" s="12">
        <f t="shared" si="125"/>
        <v>0</v>
      </c>
      <c r="T681" s="12">
        <f t="shared" si="126"/>
        <v>0</v>
      </c>
      <c r="U681" s="12">
        <f t="shared" si="127"/>
        <v>0</v>
      </c>
      <c r="V681" s="64">
        <f t="shared" si="128"/>
        <v>0</v>
      </c>
      <c r="W681" s="12">
        <f t="shared" si="129"/>
        <v>0</v>
      </c>
      <c r="X681" s="12">
        <f>IF(AND(W681=1,G681=0),1,0)</f>
        <v>0</v>
      </c>
      <c r="Y681" s="12">
        <f t="shared" si="130"/>
        <v>0</v>
      </c>
    </row>
    <row r="682" spans="2:25" ht="12.5" customHeight="1">
      <c r="B682" s="6" t="s">
        <v>497</v>
      </c>
      <c r="C682" s="6" t="s">
        <v>498</v>
      </c>
      <c r="D682" s="5">
        <v>0</v>
      </c>
      <c r="E682" s="5">
        <v>0</v>
      </c>
      <c r="F682" s="2">
        <v>0</v>
      </c>
      <c r="G682" s="2">
        <v>0</v>
      </c>
      <c r="H682" s="2">
        <v>0</v>
      </c>
      <c r="I682" s="5">
        <v>0</v>
      </c>
      <c r="J682" s="11">
        <v>24</v>
      </c>
      <c r="K682" s="12">
        <f t="shared" si="120"/>
        <v>0</v>
      </c>
      <c r="L682" s="12">
        <f t="shared" si="120"/>
        <v>0</v>
      </c>
      <c r="M682" s="14">
        <f t="shared" si="121"/>
        <v>0</v>
      </c>
      <c r="N682" s="12">
        <f t="shared" si="131"/>
        <v>0</v>
      </c>
      <c r="O682" s="14">
        <f t="shared" si="122"/>
        <v>0</v>
      </c>
      <c r="P682" s="12">
        <f t="shared" si="131"/>
        <v>0</v>
      </c>
      <c r="Q682" s="12">
        <f t="shared" si="123"/>
        <v>1</v>
      </c>
      <c r="R682" s="12">
        <f t="shared" si="124"/>
        <v>0</v>
      </c>
      <c r="S682" s="12">
        <f t="shared" si="125"/>
        <v>0</v>
      </c>
      <c r="T682" s="12">
        <f t="shared" si="126"/>
        <v>0</v>
      </c>
      <c r="U682" s="12">
        <f t="shared" si="127"/>
        <v>0</v>
      </c>
      <c r="V682" s="64">
        <f t="shared" si="128"/>
        <v>0</v>
      </c>
      <c r="W682" s="12">
        <f t="shared" si="129"/>
        <v>0</v>
      </c>
      <c r="X682" s="12">
        <f>IF(AND(W682=1,G682=0),1,0)</f>
        <v>0</v>
      </c>
      <c r="Y682" s="12">
        <f t="shared" si="130"/>
        <v>0</v>
      </c>
    </row>
    <row r="683" spans="2:25" ht="12.5" customHeight="1">
      <c r="B683" s="6" t="s">
        <v>499</v>
      </c>
      <c r="C683" s="6" t="s">
        <v>500</v>
      </c>
      <c r="D683" s="5">
        <v>0</v>
      </c>
      <c r="E683" s="5">
        <v>0</v>
      </c>
      <c r="F683" s="2">
        <v>0</v>
      </c>
      <c r="G683" s="2">
        <v>0</v>
      </c>
      <c r="H683" s="2">
        <v>0</v>
      </c>
      <c r="I683" s="5">
        <v>0</v>
      </c>
      <c r="J683" s="11">
        <v>75</v>
      </c>
      <c r="K683" s="12">
        <f t="shared" si="120"/>
        <v>0</v>
      </c>
      <c r="L683" s="12">
        <f t="shared" si="120"/>
        <v>0</v>
      </c>
      <c r="M683" s="14">
        <f t="shared" si="121"/>
        <v>0</v>
      </c>
      <c r="N683" s="12">
        <f t="shared" si="131"/>
        <v>0</v>
      </c>
      <c r="O683" s="14">
        <f t="shared" si="122"/>
        <v>0</v>
      </c>
      <c r="P683" s="12">
        <f t="shared" si="131"/>
        <v>0</v>
      </c>
      <c r="Q683" s="12">
        <f t="shared" si="123"/>
        <v>1</v>
      </c>
      <c r="R683" s="12">
        <f t="shared" si="124"/>
        <v>0</v>
      </c>
      <c r="S683" s="12">
        <f t="shared" si="125"/>
        <v>0</v>
      </c>
      <c r="T683" s="12">
        <f t="shared" si="126"/>
        <v>0</v>
      </c>
      <c r="U683" s="12">
        <f t="shared" si="127"/>
        <v>0</v>
      </c>
      <c r="V683" s="64">
        <f t="shared" si="128"/>
        <v>0</v>
      </c>
      <c r="W683" s="12">
        <f t="shared" si="129"/>
        <v>0</v>
      </c>
      <c r="X683" s="12">
        <f>IF(AND(W683=1,G683=0),1,0)</f>
        <v>0</v>
      </c>
      <c r="Y683" s="12">
        <f t="shared" si="130"/>
        <v>0</v>
      </c>
    </row>
    <row r="684" spans="2:25" ht="12.5" customHeight="1">
      <c r="B684" s="6" t="s">
        <v>501</v>
      </c>
      <c r="C684" s="6" t="s">
        <v>502</v>
      </c>
      <c r="D684" s="5">
        <v>0</v>
      </c>
      <c r="E684" s="5">
        <v>0</v>
      </c>
      <c r="F684" s="2">
        <v>0</v>
      </c>
      <c r="G684" s="2">
        <v>0</v>
      </c>
      <c r="H684" s="2">
        <v>0</v>
      </c>
      <c r="I684" s="5">
        <v>0</v>
      </c>
      <c r="J684" s="11">
        <v>23</v>
      </c>
      <c r="K684" s="12">
        <f t="shared" si="120"/>
        <v>0</v>
      </c>
      <c r="L684" s="12">
        <f t="shared" si="120"/>
        <v>0</v>
      </c>
      <c r="M684" s="14">
        <f t="shared" si="121"/>
        <v>0</v>
      </c>
      <c r="N684" s="12">
        <f t="shared" si="131"/>
        <v>0</v>
      </c>
      <c r="O684" s="14">
        <f t="shared" si="122"/>
        <v>0</v>
      </c>
      <c r="P684" s="12">
        <f t="shared" si="131"/>
        <v>0</v>
      </c>
      <c r="Q684" s="12">
        <f t="shared" si="123"/>
        <v>1</v>
      </c>
      <c r="R684" s="12">
        <f t="shared" si="124"/>
        <v>0</v>
      </c>
      <c r="S684" s="12">
        <f t="shared" si="125"/>
        <v>0</v>
      </c>
      <c r="T684" s="12">
        <f t="shared" si="126"/>
        <v>0</v>
      </c>
      <c r="U684" s="12">
        <f t="shared" si="127"/>
        <v>0</v>
      </c>
      <c r="V684" s="64">
        <f t="shared" si="128"/>
        <v>0</v>
      </c>
      <c r="W684" s="12">
        <f t="shared" si="129"/>
        <v>0</v>
      </c>
      <c r="X684" s="12">
        <f>IF(AND(W684=1,G684=0),1,0)</f>
        <v>0</v>
      </c>
      <c r="Y684" s="12">
        <f t="shared" si="130"/>
        <v>0</v>
      </c>
    </row>
    <row r="685" spans="2:25" ht="12.5" customHeight="1">
      <c r="B685" s="6" t="s">
        <v>503</v>
      </c>
      <c r="C685" s="6" t="s">
        <v>504</v>
      </c>
      <c r="D685" s="5">
        <v>0</v>
      </c>
      <c r="E685" s="5">
        <v>0</v>
      </c>
      <c r="F685" s="2">
        <v>0</v>
      </c>
      <c r="G685" s="2">
        <v>0</v>
      </c>
      <c r="H685" s="2">
        <v>0</v>
      </c>
      <c r="I685" s="5">
        <v>0</v>
      </c>
      <c r="K685" s="12">
        <f t="shared" si="120"/>
        <v>0</v>
      </c>
      <c r="L685" s="12">
        <f t="shared" si="120"/>
        <v>0</v>
      </c>
      <c r="M685" s="14">
        <f t="shared" si="121"/>
        <v>0</v>
      </c>
      <c r="N685" s="12">
        <f t="shared" si="131"/>
        <v>0</v>
      </c>
      <c r="O685" s="14">
        <f t="shared" si="122"/>
        <v>0</v>
      </c>
      <c r="P685" s="12">
        <f t="shared" si="131"/>
        <v>0</v>
      </c>
      <c r="Q685" s="12">
        <f t="shared" si="123"/>
        <v>1</v>
      </c>
      <c r="R685" s="12">
        <f t="shared" si="124"/>
        <v>0</v>
      </c>
      <c r="S685" s="12">
        <f t="shared" si="125"/>
        <v>0</v>
      </c>
      <c r="T685" s="12">
        <f t="shared" si="126"/>
        <v>0</v>
      </c>
      <c r="U685" s="12">
        <f t="shared" si="127"/>
        <v>0</v>
      </c>
      <c r="V685" s="64">
        <f t="shared" si="128"/>
        <v>0</v>
      </c>
      <c r="W685" s="12">
        <f t="shared" si="129"/>
        <v>0</v>
      </c>
      <c r="X685" s="12">
        <f>IF(AND(W685=1,G685=0),1,0)</f>
        <v>0</v>
      </c>
      <c r="Y685" s="12">
        <f t="shared" si="130"/>
        <v>0</v>
      </c>
    </row>
    <row r="686" spans="2:25" ht="12.5" customHeight="1">
      <c r="B686" s="6" t="s">
        <v>505</v>
      </c>
      <c r="C686" s="7" t="s">
        <v>506</v>
      </c>
      <c r="D686" s="5">
        <v>1200</v>
      </c>
      <c r="E686" s="5">
        <v>1500</v>
      </c>
      <c r="F686" s="2">
        <v>1100</v>
      </c>
      <c r="G686" s="2">
        <v>1100</v>
      </c>
      <c r="H686" s="2">
        <v>1900</v>
      </c>
      <c r="I686" s="5">
        <v>1975</v>
      </c>
      <c r="J686" s="11">
        <v>68</v>
      </c>
      <c r="K686" s="12">
        <f t="shared" si="120"/>
        <v>1</v>
      </c>
      <c r="L686" s="12">
        <f t="shared" si="120"/>
        <v>1</v>
      </c>
      <c r="M686" s="14">
        <f t="shared" si="121"/>
        <v>100</v>
      </c>
      <c r="N686" s="12">
        <f t="shared" si="131"/>
        <v>0</v>
      </c>
      <c r="O686" s="14">
        <f t="shared" si="122"/>
        <v>400</v>
      </c>
      <c r="P686" s="12">
        <f t="shared" si="131"/>
        <v>0</v>
      </c>
      <c r="Q686" s="12">
        <f t="shared" si="123"/>
        <v>0</v>
      </c>
      <c r="R686" s="12">
        <f t="shared" si="124"/>
        <v>0</v>
      </c>
      <c r="S686" s="12">
        <f t="shared" si="125"/>
        <v>1</v>
      </c>
      <c r="T686" s="12">
        <f t="shared" si="126"/>
        <v>1</v>
      </c>
      <c r="U686" s="12">
        <f t="shared" si="127"/>
        <v>0</v>
      </c>
      <c r="V686" s="64">
        <f t="shared" si="128"/>
        <v>0</v>
      </c>
      <c r="W686" s="12">
        <f t="shared" si="129"/>
        <v>1</v>
      </c>
      <c r="X686" s="12">
        <f>IF(AND(W686=1,G686=0),1,0)</f>
        <v>0</v>
      </c>
      <c r="Y686" s="12">
        <f t="shared" si="130"/>
        <v>0</v>
      </c>
    </row>
    <row r="687" spans="2:25" ht="12.5" customHeight="1">
      <c r="B687" s="6" t="s">
        <v>507</v>
      </c>
      <c r="C687" s="6" t="s">
        <v>508</v>
      </c>
      <c r="D687" s="5">
        <v>0</v>
      </c>
      <c r="E687" s="5">
        <v>0</v>
      </c>
      <c r="F687" s="2">
        <v>0</v>
      </c>
      <c r="G687" s="2">
        <v>0</v>
      </c>
      <c r="H687" s="2">
        <v>0</v>
      </c>
      <c r="I687" s="5">
        <v>0</v>
      </c>
      <c r="J687" s="11">
        <v>28</v>
      </c>
      <c r="K687" s="12">
        <f t="shared" si="120"/>
        <v>0</v>
      </c>
      <c r="L687" s="12">
        <f t="shared" si="120"/>
        <v>0</v>
      </c>
      <c r="M687" s="14">
        <f t="shared" si="121"/>
        <v>0</v>
      </c>
      <c r="N687" s="12">
        <f t="shared" si="131"/>
        <v>0</v>
      </c>
      <c r="O687" s="14">
        <f t="shared" si="122"/>
        <v>0</v>
      </c>
      <c r="P687" s="12">
        <f t="shared" si="131"/>
        <v>0</v>
      </c>
      <c r="Q687" s="12">
        <f t="shared" si="123"/>
        <v>1</v>
      </c>
      <c r="R687" s="12">
        <f t="shared" si="124"/>
        <v>0</v>
      </c>
      <c r="S687" s="12">
        <f t="shared" si="125"/>
        <v>0</v>
      </c>
      <c r="T687" s="12">
        <f t="shared" si="126"/>
        <v>0</v>
      </c>
      <c r="U687" s="12">
        <f t="shared" si="127"/>
        <v>0</v>
      </c>
      <c r="V687" s="64">
        <f t="shared" si="128"/>
        <v>0</v>
      </c>
      <c r="W687" s="12">
        <f t="shared" si="129"/>
        <v>0</v>
      </c>
      <c r="X687" s="12">
        <f>IF(AND(W687=1,G687=0),1,0)</f>
        <v>0</v>
      </c>
      <c r="Y687" s="12">
        <f t="shared" si="130"/>
        <v>0</v>
      </c>
    </row>
    <row r="688" spans="2:25" ht="12.5" customHeight="1">
      <c r="B688" s="6" t="s">
        <v>509</v>
      </c>
      <c r="C688" s="6" t="s">
        <v>510</v>
      </c>
      <c r="D688" s="5">
        <v>540</v>
      </c>
      <c r="E688" s="5">
        <v>540</v>
      </c>
      <c r="F688" s="2">
        <v>0</v>
      </c>
      <c r="G688" s="2">
        <v>0</v>
      </c>
      <c r="H688" s="2">
        <v>0</v>
      </c>
      <c r="I688" s="5">
        <v>0</v>
      </c>
      <c r="J688" s="11">
        <v>39</v>
      </c>
      <c r="K688" s="12">
        <f t="shared" si="120"/>
        <v>1</v>
      </c>
      <c r="L688" s="12">
        <f t="shared" si="120"/>
        <v>1</v>
      </c>
      <c r="M688" s="14">
        <f t="shared" si="121"/>
        <v>540</v>
      </c>
      <c r="N688" s="12">
        <f t="shared" si="131"/>
        <v>1</v>
      </c>
      <c r="O688" s="14">
        <f t="shared" si="122"/>
        <v>540</v>
      </c>
      <c r="P688" s="12">
        <f t="shared" si="131"/>
        <v>1</v>
      </c>
      <c r="Q688" s="12">
        <f t="shared" si="123"/>
        <v>0</v>
      </c>
      <c r="R688" s="12">
        <f t="shared" si="124"/>
        <v>0</v>
      </c>
      <c r="S688" s="12">
        <f t="shared" si="125"/>
        <v>1</v>
      </c>
      <c r="T688" s="12">
        <f t="shared" si="126"/>
        <v>0</v>
      </c>
      <c r="U688" s="12">
        <f t="shared" si="127"/>
        <v>0</v>
      </c>
      <c r="V688" s="64">
        <f t="shared" si="128"/>
        <v>0</v>
      </c>
      <c r="W688" s="12">
        <f t="shared" si="129"/>
        <v>0</v>
      </c>
      <c r="X688" s="12">
        <f>IF(AND(W688=1,G688=0),1,0)</f>
        <v>0</v>
      </c>
      <c r="Y688" s="12">
        <f t="shared" si="130"/>
        <v>1</v>
      </c>
    </row>
    <row r="689" spans="2:25" ht="12.5" customHeight="1">
      <c r="B689" s="6" t="s">
        <v>511</v>
      </c>
      <c r="C689" s="7" t="s">
        <v>512</v>
      </c>
      <c r="D689" s="5">
        <v>2475</v>
      </c>
      <c r="E689" s="5">
        <v>2525</v>
      </c>
      <c r="F689" s="2">
        <v>0</v>
      </c>
      <c r="G689" s="2">
        <v>0</v>
      </c>
      <c r="H689" s="2">
        <v>0</v>
      </c>
      <c r="I689" s="5">
        <v>0</v>
      </c>
      <c r="J689" s="11">
        <v>50</v>
      </c>
      <c r="K689" s="12">
        <f t="shared" si="120"/>
        <v>1</v>
      </c>
      <c r="L689" s="12">
        <f t="shared" si="120"/>
        <v>1</v>
      </c>
      <c r="M689" s="14">
        <f t="shared" si="121"/>
        <v>2475</v>
      </c>
      <c r="N689" s="12">
        <f t="shared" si="131"/>
        <v>1</v>
      </c>
      <c r="O689" s="14">
        <f t="shared" si="122"/>
        <v>2525</v>
      </c>
      <c r="P689" s="12">
        <f t="shared" si="131"/>
        <v>1</v>
      </c>
      <c r="Q689" s="12">
        <f t="shared" si="123"/>
        <v>0</v>
      </c>
      <c r="R689" s="12">
        <f t="shared" si="124"/>
        <v>0</v>
      </c>
      <c r="S689" s="12">
        <f t="shared" si="125"/>
        <v>1</v>
      </c>
      <c r="T689" s="12">
        <f t="shared" si="126"/>
        <v>0</v>
      </c>
      <c r="U689" s="12">
        <f t="shared" si="127"/>
        <v>0</v>
      </c>
      <c r="V689" s="64">
        <f t="shared" si="128"/>
        <v>0</v>
      </c>
      <c r="W689" s="12">
        <f t="shared" si="129"/>
        <v>0</v>
      </c>
      <c r="X689" s="12">
        <f>IF(AND(W689=1,G689=0),1,0)</f>
        <v>0</v>
      </c>
      <c r="Y689" s="12">
        <f t="shared" si="130"/>
        <v>1</v>
      </c>
    </row>
    <row r="690" spans="2:25" ht="12.5" customHeight="1">
      <c r="B690" s="6" t="s">
        <v>513</v>
      </c>
      <c r="C690" s="7" t="s">
        <v>514</v>
      </c>
      <c r="D690" s="5">
        <v>0</v>
      </c>
      <c r="E690" s="5">
        <v>0</v>
      </c>
      <c r="F690" s="2">
        <v>0</v>
      </c>
      <c r="G690" s="2">
        <v>0</v>
      </c>
      <c r="H690" s="2">
        <v>0</v>
      </c>
      <c r="I690" s="5">
        <v>0</v>
      </c>
      <c r="J690" s="11">
        <v>61</v>
      </c>
      <c r="K690" s="12">
        <f t="shared" si="120"/>
        <v>0</v>
      </c>
      <c r="L690" s="12">
        <f t="shared" si="120"/>
        <v>0</v>
      </c>
      <c r="M690" s="14">
        <f t="shared" si="121"/>
        <v>0</v>
      </c>
      <c r="N690" s="12">
        <f t="shared" si="131"/>
        <v>0</v>
      </c>
      <c r="O690" s="14">
        <f t="shared" si="122"/>
        <v>0</v>
      </c>
      <c r="P690" s="12">
        <f t="shared" si="131"/>
        <v>0</v>
      </c>
      <c r="Q690" s="12">
        <f t="shared" si="123"/>
        <v>1</v>
      </c>
      <c r="R690" s="12">
        <f t="shared" si="124"/>
        <v>0</v>
      </c>
      <c r="S690" s="12">
        <f t="shared" si="125"/>
        <v>0</v>
      </c>
      <c r="T690" s="12">
        <f t="shared" si="126"/>
        <v>0</v>
      </c>
      <c r="U690" s="12">
        <f t="shared" si="127"/>
        <v>0</v>
      </c>
      <c r="V690" s="64">
        <f t="shared" si="128"/>
        <v>0</v>
      </c>
      <c r="W690" s="12">
        <f t="shared" si="129"/>
        <v>0</v>
      </c>
      <c r="X690" s="12">
        <f>IF(AND(W690=1,G690=0),1,0)</f>
        <v>0</v>
      </c>
      <c r="Y690" s="12">
        <f t="shared" si="130"/>
        <v>0</v>
      </c>
    </row>
    <row r="691" spans="2:25" ht="12.5" customHeight="1">
      <c r="B691" s="6" t="s">
        <v>515</v>
      </c>
      <c r="C691" s="6" t="s">
        <v>516</v>
      </c>
      <c r="D691" s="5">
        <v>1000</v>
      </c>
      <c r="E691" s="5">
        <v>1000</v>
      </c>
      <c r="F691" s="2">
        <v>1900</v>
      </c>
      <c r="G691" s="2">
        <v>3000</v>
      </c>
      <c r="H691" s="2">
        <v>500</v>
      </c>
      <c r="I691" s="5">
        <v>1500</v>
      </c>
      <c r="J691" s="11">
        <v>72</v>
      </c>
      <c r="K691" s="12">
        <f t="shared" si="120"/>
        <v>1</v>
      </c>
      <c r="L691" s="12">
        <f t="shared" si="120"/>
        <v>1</v>
      </c>
      <c r="M691" s="14">
        <f t="shared" si="121"/>
        <v>-900</v>
      </c>
      <c r="N691" s="12">
        <f t="shared" si="131"/>
        <v>1</v>
      </c>
      <c r="O691" s="14">
        <f t="shared" si="122"/>
        <v>-2000</v>
      </c>
      <c r="P691" s="12">
        <f t="shared" si="131"/>
        <v>1</v>
      </c>
      <c r="Q691" s="12">
        <f t="shared" si="123"/>
        <v>0</v>
      </c>
      <c r="R691" s="12">
        <f t="shared" si="124"/>
        <v>0</v>
      </c>
      <c r="S691" s="12">
        <f t="shared" si="125"/>
        <v>1</v>
      </c>
      <c r="T691" s="12">
        <f t="shared" si="126"/>
        <v>1</v>
      </c>
      <c r="U691" s="12">
        <f t="shared" si="127"/>
        <v>0</v>
      </c>
      <c r="V691" s="64">
        <f t="shared" si="128"/>
        <v>0</v>
      </c>
      <c r="W691" s="12">
        <f t="shared" si="129"/>
        <v>1</v>
      </c>
      <c r="X691" s="12">
        <f>IF(AND(W691=1,G691=0),1,0)</f>
        <v>0</v>
      </c>
      <c r="Y691" s="12">
        <f t="shared" si="130"/>
        <v>0</v>
      </c>
    </row>
    <row r="692" spans="2:25" ht="12.5" customHeight="1">
      <c r="B692" s="6" t="s">
        <v>517</v>
      </c>
      <c r="C692" s="6" t="s">
        <v>518</v>
      </c>
      <c r="D692" s="5">
        <v>55</v>
      </c>
      <c r="E692" s="5">
        <v>55</v>
      </c>
      <c r="F692" s="2">
        <v>148</v>
      </c>
      <c r="G692" s="2">
        <v>150</v>
      </c>
      <c r="H692" s="2">
        <v>21</v>
      </c>
      <c r="I692" s="5">
        <v>21</v>
      </c>
      <c r="J692" s="11">
        <v>44</v>
      </c>
      <c r="K692" s="12">
        <f t="shared" si="120"/>
        <v>1</v>
      </c>
      <c r="L692" s="12">
        <f t="shared" si="120"/>
        <v>1</v>
      </c>
      <c r="M692" s="14">
        <f t="shared" si="121"/>
        <v>-93</v>
      </c>
      <c r="N692" s="12">
        <f t="shared" si="131"/>
        <v>0</v>
      </c>
      <c r="O692" s="14">
        <f t="shared" si="122"/>
        <v>-95</v>
      </c>
      <c r="P692" s="12">
        <f t="shared" si="131"/>
        <v>0</v>
      </c>
      <c r="Q692" s="12">
        <f t="shared" si="123"/>
        <v>0</v>
      </c>
      <c r="R692" s="12">
        <f t="shared" si="124"/>
        <v>0</v>
      </c>
      <c r="S692" s="12">
        <f t="shared" si="125"/>
        <v>1</v>
      </c>
      <c r="T692" s="12">
        <f t="shared" si="126"/>
        <v>1</v>
      </c>
      <c r="U692" s="12">
        <f t="shared" si="127"/>
        <v>0</v>
      </c>
      <c r="V692" s="64">
        <f t="shared" si="128"/>
        <v>0</v>
      </c>
      <c r="W692" s="12">
        <f t="shared" si="129"/>
        <v>1</v>
      </c>
      <c r="X692" s="12">
        <f>IF(AND(W692=1,G692=0),1,0)</f>
        <v>0</v>
      </c>
      <c r="Y692" s="12">
        <f t="shared" si="130"/>
        <v>0</v>
      </c>
    </row>
    <row r="693" spans="2:25" ht="12.5" customHeight="1">
      <c r="B693" s="6" t="s">
        <v>519</v>
      </c>
      <c r="C693" s="7" t="s">
        <v>520</v>
      </c>
      <c r="D693" s="5">
        <v>0</v>
      </c>
      <c r="E693" s="5">
        <v>0</v>
      </c>
      <c r="F693" s="2">
        <v>100</v>
      </c>
      <c r="G693" s="2">
        <v>120</v>
      </c>
      <c r="H693" s="2">
        <v>0</v>
      </c>
      <c r="I693" s="5">
        <v>65</v>
      </c>
      <c r="J693" s="11">
        <v>67</v>
      </c>
      <c r="K693" s="12">
        <f t="shared" si="120"/>
        <v>0</v>
      </c>
      <c r="L693" s="12">
        <f t="shared" si="120"/>
        <v>0</v>
      </c>
      <c r="M693" s="14">
        <f t="shared" si="121"/>
        <v>-100</v>
      </c>
      <c r="N693" s="12">
        <f t="shared" si="131"/>
        <v>0</v>
      </c>
      <c r="O693" s="14">
        <f t="shared" si="122"/>
        <v>-120</v>
      </c>
      <c r="P693" s="12">
        <f t="shared" si="131"/>
        <v>0</v>
      </c>
      <c r="Q693" s="12">
        <f t="shared" si="123"/>
        <v>0</v>
      </c>
      <c r="R693" s="12">
        <f t="shared" si="124"/>
        <v>1</v>
      </c>
      <c r="S693" s="12">
        <f t="shared" si="125"/>
        <v>0</v>
      </c>
      <c r="T693" s="12">
        <f t="shared" si="126"/>
        <v>1</v>
      </c>
      <c r="U693" s="12">
        <f t="shared" si="127"/>
        <v>1</v>
      </c>
      <c r="V693" s="64">
        <f t="shared" si="128"/>
        <v>120</v>
      </c>
      <c r="W693" s="12">
        <f t="shared" si="129"/>
        <v>1</v>
      </c>
      <c r="X693" s="12">
        <f>IF(AND(W693=1,G693=0),1,0)</f>
        <v>0</v>
      </c>
      <c r="Y693" s="12">
        <f t="shared" si="130"/>
        <v>0</v>
      </c>
    </row>
    <row r="694" spans="2:25" ht="12.5" customHeight="1">
      <c r="B694" s="6" t="s">
        <v>521</v>
      </c>
      <c r="C694" s="6" t="s">
        <v>522</v>
      </c>
      <c r="D694" s="5">
        <v>1201</v>
      </c>
      <c r="E694" s="5">
        <v>1801</v>
      </c>
      <c r="F694" s="2">
        <v>800</v>
      </c>
      <c r="G694" s="2">
        <v>980</v>
      </c>
      <c r="H694" s="2">
        <v>300</v>
      </c>
      <c r="I694" s="5">
        <v>400</v>
      </c>
      <c r="J694" s="11">
        <v>64</v>
      </c>
      <c r="K694" s="12">
        <f t="shared" si="120"/>
        <v>1</v>
      </c>
      <c r="L694" s="12">
        <f t="shared" si="120"/>
        <v>1</v>
      </c>
      <c r="M694" s="14">
        <f t="shared" si="121"/>
        <v>401</v>
      </c>
      <c r="N694" s="12">
        <f t="shared" si="131"/>
        <v>0</v>
      </c>
      <c r="O694" s="14">
        <f t="shared" si="122"/>
        <v>821</v>
      </c>
      <c r="P694" s="12">
        <f t="shared" si="131"/>
        <v>1</v>
      </c>
      <c r="Q694" s="12">
        <f t="shared" si="123"/>
        <v>0</v>
      </c>
      <c r="R694" s="12">
        <f t="shared" si="124"/>
        <v>0</v>
      </c>
      <c r="S694" s="12">
        <f t="shared" si="125"/>
        <v>1</v>
      </c>
      <c r="T694" s="12">
        <f t="shared" si="126"/>
        <v>1</v>
      </c>
      <c r="U694" s="12">
        <f t="shared" si="127"/>
        <v>0</v>
      </c>
      <c r="V694" s="64">
        <f t="shared" si="128"/>
        <v>0</v>
      </c>
      <c r="W694" s="12">
        <f t="shared" si="129"/>
        <v>1</v>
      </c>
      <c r="X694" s="12">
        <f>IF(AND(W694=1,G694=0),1,0)</f>
        <v>0</v>
      </c>
      <c r="Y694" s="12">
        <f t="shared" si="130"/>
        <v>0</v>
      </c>
    </row>
    <row r="695" spans="2:25" ht="12.5" customHeight="1">
      <c r="B695" s="6" t="s">
        <v>523</v>
      </c>
      <c r="C695" s="7" t="s">
        <v>524</v>
      </c>
      <c r="D695" s="5">
        <v>1640</v>
      </c>
      <c r="E695" s="5">
        <v>1680</v>
      </c>
      <c r="F695" s="2">
        <v>1500</v>
      </c>
      <c r="G695" s="2">
        <v>1500</v>
      </c>
      <c r="H695" s="2">
        <v>20</v>
      </c>
      <c r="I695" s="5">
        <v>20</v>
      </c>
      <c r="J695" s="11">
        <v>66</v>
      </c>
      <c r="K695" s="12">
        <f t="shared" si="120"/>
        <v>1</v>
      </c>
      <c r="L695" s="12">
        <f t="shared" si="120"/>
        <v>1</v>
      </c>
      <c r="M695" s="14">
        <f t="shared" si="121"/>
        <v>140</v>
      </c>
      <c r="N695" s="12">
        <f t="shared" si="131"/>
        <v>0</v>
      </c>
      <c r="O695" s="14">
        <f t="shared" si="122"/>
        <v>180</v>
      </c>
      <c r="P695" s="12">
        <f t="shared" si="131"/>
        <v>0</v>
      </c>
      <c r="Q695" s="12">
        <f t="shared" si="123"/>
        <v>0</v>
      </c>
      <c r="R695" s="12">
        <f t="shared" si="124"/>
        <v>0</v>
      </c>
      <c r="S695" s="12">
        <f t="shared" si="125"/>
        <v>1</v>
      </c>
      <c r="T695" s="12">
        <f t="shared" si="126"/>
        <v>1</v>
      </c>
      <c r="U695" s="12">
        <f t="shared" si="127"/>
        <v>0</v>
      </c>
      <c r="V695" s="64">
        <f t="shared" si="128"/>
        <v>0</v>
      </c>
      <c r="W695" s="12">
        <f t="shared" si="129"/>
        <v>1</v>
      </c>
      <c r="X695" s="12">
        <f>IF(AND(W695=1,G695=0),1,0)</f>
        <v>0</v>
      </c>
      <c r="Y695" s="12">
        <f t="shared" si="130"/>
        <v>0</v>
      </c>
    </row>
    <row r="696" spans="2:25" ht="12.5" customHeight="1">
      <c r="B696" s="6" t="s">
        <v>525</v>
      </c>
      <c r="C696" s="6" t="s">
        <v>526</v>
      </c>
      <c r="D696" s="5">
        <v>1200</v>
      </c>
      <c r="E696" s="5">
        <v>1309</v>
      </c>
      <c r="F696" s="2">
        <v>1200</v>
      </c>
      <c r="G696" s="2">
        <v>1200</v>
      </c>
      <c r="H696" s="2">
        <v>1330</v>
      </c>
      <c r="I696" s="5">
        <v>2005</v>
      </c>
      <c r="J696" s="11">
        <v>62</v>
      </c>
      <c r="K696" s="12">
        <f t="shared" si="120"/>
        <v>1</v>
      </c>
      <c r="L696" s="12">
        <f t="shared" si="120"/>
        <v>1</v>
      </c>
      <c r="M696" s="14">
        <f t="shared" si="121"/>
        <v>0</v>
      </c>
      <c r="N696" s="12">
        <f t="shared" si="131"/>
        <v>0</v>
      </c>
      <c r="O696" s="14">
        <f t="shared" si="122"/>
        <v>109</v>
      </c>
      <c r="P696" s="12">
        <f t="shared" si="131"/>
        <v>0</v>
      </c>
      <c r="Q696" s="12">
        <f t="shared" si="123"/>
        <v>0</v>
      </c>
      <c r="R696" s="12">
        <f t="shared" si="124"/>
        <v>0</v>
      </c>
      <c r="S696" s="12">
        <f t="shared" si="125"/>
        <v>1</v>
      </c>
      <c r="T696" s="12">
        <f t="shared" si="126"/>
        <v>1</v>
      </c>
      <c r="U696" s="12">
        <f t="shared" si="127"/>
        <v>0</v>
      </c>
      <c r="V696" s="64">
        <f t="shared" si="128"/>
        <v>0</v>
      </c>
      <c r="W696" s="12">
        <f t="shared" si="129"/>
        <v>1</v>
      </c>
      <c r="X696" s="12">
        <f>IF(AND(W696=1,G696=0),1,0)</f>
        <v>0</v>
      </c>
      <c r="Y696" s="12">
        <f t="shared" si="130"/>
        <v>0</v>
      </c>
    </row>
    <row r="697" spans="2:25" ht="12.5" customHeight="1">
      <c r="B697" s="6" t="s">
        <v>527</v>
      </c>
      <c r="C697" s="7" t="s">
        <v>528</v>
      </c>
      <c r="D697" s="5">
        <v>1200</v>
      </c>
      <c r="E697" s="5">
        <v>1200</v>
      </c>
      <c r="F697" s="2">
        <v>1300</v>
      </c>
      <c r="G697" s="2">
        <v>1300</v>
      </c>
      <c r="H697" s="2">
        <v>1200</v>
      </c>
      <c r="I697" s="5">
        <v>1200</v>
      </c>
      <c r="J697" s="11">
        <v>66</v>
      </c>
      <c r="K697" s="12">
        <f t="shared" si="120"/>
        <v>1</v>
      </c>
      <c r="L697" s="12">
        <f t="shared" si="120"/>
        <v>1</v>
      </c>
      <c r="M697" s="14">
        <f t="shared" si="121"/>
        <v>-100</v>
      </c>
      <c r="N697" s="12">
        <f t="shared" si="131"/>
        <v>0</v>
      </c>
      <c r="O697" s="14">
        <f t="shared" si="122"/>
        <v>-100</v>
      </c>
      <c r="P697" s="12">
        <f t="shared" si="131"/>
        <v>0</v>
      </c>
      <c r="Q697" s="12">
        <f t="shared" si="123"/>
        <v>0</v>
      </c>
      <c r="R697" s="12">
        <f t="shared" si="124"/>
        <v>0</v>
      </c>
      <c r="S697" s="12">
        <f t="shared" si="125"/>
        <v>1</v>
      </c>
      <c r="T697" s="12">
        <f t="shared" si="126"/>
        <v>1</v>
      </c>
      <c r="U697" s="12">
        <f t="shared" si="127"/>
        <v>0</v>
      </c>
      <c r="V697" s="64">
        <f t="shared" si="128"/>
        <v>0</v>
      </c>
      <c r="W697" s="12">
        <f t="shared" si="129"/>
        <v>1</v>
      </c>
      <c r="X697" s="12">
        <f>IF(AND(W697=1,G697=0),1,0)</f>
        <v>0</v>
      </c>
      <c r="Y697" s="12">
        <f t="shared" si="130"/>
        <v>0</v>
      </c>
    </row>
    <row r="698" spans="2:25" ht="12.5" customHeight="1">
      <c r="B698" s="6" t="s">
        <v>529</v>
      </c>
      <c r="C698" s="6" t="s">
        <v>530</v>
      </c>
      <c r="D698" s="5">
        <v>625</v>
      </c>
      <c r="E698" s="5">
        <v>2671</v>
      </c>
      <c r="F698" s="2">
        <v>575</v>
      </c>
      <c r="G698" s="2">
        <v>690</v>
      </c>
      <c r="H698" s="2">
        <v>335</v>
      </c>
      <c r="I698" s="5">
        <v>345</v>
      </c>
      <c r="J698" s="11">
        <v>83</v>
      </c>
      <c r="K698" s="12">
        <f t="shared" si="120"/>
        <v>1</v>
      </c>
      <c r="L698" s="12">
        <f t="shared" si="120"/>
        <v>1</v>
      </c>
      <c r="M698" s="14">
        <f t="shared" si="121"/>
        <v>50</v>
      </c>
      <c r="N698" s="12">
        <f t="shared" si="131"/>
        <v>0</v>
      </c>
      <c r="O698" s="14">
        <f t="shared" si="122"/>
        <v>1981</v>
      </c>
      <c r="P698" s="12">
        <f t="shared" si="131"/>
        <v>1</v>
      </c>
      <c r="Q698" s="12">
        <f t="shared" si="123"/>
        <v>0</v>
      </c>
      <c r="R698" s="12">
        <f t="shared" si="124"/>
        <v>0</v>
      </c>
      <c r="S698" s="12">
        <f t="shared" si="125"/>
        <v>1</v>
      </c>
      <c r="T698" s="12">
        <f t="shared" si="126"/>
        <v>1</v>
      </c>
      <c r="U698" s="12">
        <f t="shared" si="127"/>
        <v>0</v>
      </c>
      <c r="V698" s="64">
        <f t="shared" si="128"/>
        <v>0</v>
      </c>
      <c r="W698" s="12">
        <f t="shared" si="129"/>
        <v>1</v>
      </c>
      <c r="X698" s="12">
        <f>IF(AND(W698=1,G698=0),1,0)</f>
        <v>0</v>
      </c>
      <c r="Y698" s="12">
        <f t="shared" si="130"/>
        <v>0</v>
      </c>
    </row>
    <row r="699" spans="2:25" ht="12.5" customHeight="1">
      <c r="B699" s="6" t="s">
        <v>531</v>
      </c>
      <c r="C699" s="6" t="s">
        <v>532</v>
      </c>
      <c r="D699" s="5">
        <v>0</v>
      </c>
      <c r="E699" s="5">
        <v>0</v>
      </c>
      <c r="F699" s="2">
        <v>300</v>
      </c>
      <c r="G699" s="2">
        <v>300</v>
      </c>
      <c r="H699" s="2">
        <v>680</v>
      </c>
      <c r="I699" s="5">
        <v>680</v>
      </c>
      <c r="J699" s="11">
        <v>62</v>
      </c>
      <c r="K699" s="12">
        <f t="shared" si="120"/>
        <v>0</v>
      </c>
      <c r="L699" s="12">
        <f t="shared" si="120"/>
        <v>0</v>
      </c>
      <c r="M699" s="14">
        <f t="shared" si="121"/>
        <v>-300</v>
      </c>
      <c r="N699" s="12">
        <f t="shared" si="131"/>
        <v>0</v>
      </c>
      <c r="O699" s="14">
        <f t="shared" si="122"/>
        <v>-300</v>
      </c>
      <c r="P699" s="12">
        <f t="shared" si="131"/>
        <v>0</v>
      </c>
      <c r="Q699" s="12">
        <f t="shared" si="123"/>
        <v>0</v>
      </c>
      <c r="R699" s="12">
        <f t="shared" si="124"/>
        <v>1</v>
      </c>
      <c r="S699" s="12">
        <f t="shared" si="125"/>
        <v>0</v>
      </c>
      <c r="T699" s="12">
        <f t="shared" si="126"/>
        <v>1</v>
      </c>
      <c r="U699" s="12">
        <f t="shared" si="127"/>
        <v>1</v>
      </c>
      <c r="V699" s="64">
        <f t="shared" si="128"/>
        <v>300</v>
      </c>
      <c r="W699" s="12">
        <f t="shared" si="129"/>
        <v>1</v>
      </c>
      <c r="X699" s="12">
        <f>IF(AND(W699=1,G699=0),1,0)</f>
        <v>0</v>
      </c>
      <c r="Y699" s="12">
        <f t="shared" si="130"/>
        <v>0</v>
      </c>
    </row>
    <row r="700" spans="2:25" ht="12.5" customHeight="1">
      <c r="B700" s="6" t="s">
        <v>533</v>
      </c>
      <c r="C700" s="7" t="s">
        <v>534</v>
      </c>
      <c r="D700" s="5">
        <v>380</v>
      </c>
      <c r="E700" s="5">
        <v>380</v>
      </c>
      <c r="F700" s="2">
        <v>220</v>
      </c>
      <c r="G700" s="2">
        <v>220</v>
      </c>
      <c r="H700" s="2">
        <v>360</v>
      </c>
      <c r="I700" s="5">
        <v>360</v>
      </c>
      <c r="J700" s="11">
        <v>55</v>
      </c>
      <c r="K700" s="12">
        <f t="shared" si="120"/>
        <v>1</v>
      </c>
      <c r="L700" s="12">
        <f t="shared" si="120"/>
        <v>1</v>
      </c>
      <c r="M700" s="14">
        <f t="shared" si="121"/>
        <v>160</v>
      </c>
      <c r="N700" s="12">
        <f t="shared" si="131"/>
        <v>0</v>
      </c>
      <c r="O700" s="14">
        <f t="shared" si="122"/>
        <v>160</v>
      </c>
      <c r="P700" s="12">
        <f t="shared" si="131"/>
        <v>0</v>
      </c>
      <c r="Q700" s="12">
        <f t="shared" si="123"/>
        <v>0</v>
      </c>
      <c r="R700" s="12">
        <f t="shared" si="124"/>
        <v>0</v>
      </c>
      <c r="S700" s="12">
        <f t="shared" si="125"/>
        <v>1</v>
      </c>
      <c r="T700" s="12">
        <f t="shared" si="126"/>
        <v>1</v>
      </c>
      <c r="U700" s="12">
        <f t="shared" si="127"/>
        <v>0</v>
      </c>
      <c r="V700" s="64">
        <f t="shared" si="128"/>
        <v>0</v>
      </c>
      <c r="W700" s="12">
        <f t="shared" si="129"/>
        <v>1</v>
      </c>
      <c r="X700" s="12">
        <f>IF(AND(W700=1,G700=0),1,0)</f>
        <v>0</v>
      </c>
      <c r="Y700" s="12">
        <f t="shared" si="130"/>
        <v>0</v>
      </c>
    </row>
    <row r="701" spans="2:25" ht="12.5" customHeight="1">
      <c r="B701" s="6" t="s">
        <v>535</v>
      </c>
      <c r="C701" s="7" t="s">
        <v>536</v>
      </c>
      <c r="D701" s="5">
        <v>0</v>
      </c>
      <c r="E701" s="5">
        <v>0</v>
      </c>
      <c r="F701" s="2">
        <v>1400</v>
      </c>
      <c r="G701" s="2">
        <v>1480</v>
      </c>
      <c r="H701" s="2">
        <v>1600</v>
      </c>
      <c r="I701" s="5">
        <v>1760</v>
      </c>
      <c r="J701" s="11">
        <v>81</v>
      </c>
      <c r="K701" s="12">
        <f t="shared" si="120"/>
        <v>0</v>
      </c>
      <c r="L701" s="12">
        <f t="shared" si="120"/>
        <v>0</v>
      </c>
      <c r="M701" s="14">
        <f t="shared" si="121"/>
        <v>-1400</v>
      </c>
      <c r="N701" s="12">
        <f t="shared" si="131"/>
        <v>1</v>
      </c>
      <c r="O701" s="14">
        <f t="shared" si="122"/>
        <v>-1480</v>
      </c>
      <c r="P701" s="12">
        <f t="shared" si="131"/>
        <v>1</v>
      </c>
      <c r="Q701" s="12">
        <f t="shared" si="123"/>
        <v>0</v>
      </c>
      <c r="R701" s="12">
        <f t="shared" si="124"/>
        <v>1</v>
      </c>
      <c r="S701" s="12">
        <f t="shared" si="125"/>
        <v>0</v>
      </c>
      <c r="T701" s="12">
        <f t="shared" si="126"/>
        <v>1</v>
      </c>
      <c r="U701" s="12">
        <f t="shared" si="127"/>
        <v>1</v>
      </c>
      <c r="V701" s="64">
        <f t="shared" si="128"/>
        <v>1480</v>
      </c>
      <c r="W701" s="12">
        <f t="shared" si="129"/>
        <v>1</v>
      </c>
      <c r="X701" s="12">
        <f>IF(AND(W701=1,G701=0),1,0)</f>
        <v>0</v>
      </c>
      <c r="Y701" s="12">
        <f t="shared" si="130"/>
        <v>0</v>
      </c>
    </row>
    <row r="702" spans="2:25" ht="12.5" customHeight="1">
      <c r="B702" s="6" t="s">
        <v>537</v>
      </c>
      <c r="C702" s="6" t="s">
        <v>538</v>
      </c>
      <c r="D702" s="5">
        <v>0</v>
      </c>
      <c r="E702" s="5">
        <v>0</v>
      </c>
      <c r="F702" s="2">
        <v>1525</v>
      </c>
      <c r="G702" s="2">
        <v>1685</v>
      </c>
      <c r="H702" s="2">
        <v>1500</v>
      </c>
      <c r="I702" s="5">
        <v>1733</v>
      </c>
      <c r="J702" s="11">
        <v>72</v>
      </c>
      <c r="K702" s="12">
        <f t="shared" si="120"/>
        <v>0</v>
      </c>
      <c r="L702" s="12">
        <f t="shared" si="120"/>
        <v>0</v>
      </c>
      <c r="M702" s="14">
        <f t="shared" si="121"/>
        <v>-1525</v>
      </c>
      <c r="N702" s="12">
        <f t="shared" si="131"/>
        <v>1</v>
      </c>
      <c r="O702" s="14">
        <f t="shared" si="122"/>
        <v>-1685</v>
      </c>
      <c r="P702" s="12">
        <f t="shared" si="131"/>
        <v>1</v>
      </c>
      <c r="Q702" s="12">
        <f t="shared" si="123"/>
        <v>0</v>
      </c>
      <c r="R702" s="12">
        <f t="shared" si="124"/>
        <v>1</v>
      </c>
      <c r="S702" s="12">
        <f t="shared" si="125"/>
        <v>0</v>
      </c>
      <c r="T702" s="12">
        <f t="shared" si="126"/>
        <v>1</v>
      </c>
      <c r="U702" s="12">
        <f t="shared" si="127"/>
        <v>1</v>
      </c>
      <c r="V702" s="64">
        <f t="shared" si="128"/>
        <v>1685</v>
      </c>
      <c r="W702" s="12">
        <f t="shared" si="129"/>
        <v>1</v>
      </c>
      <c r="X702" s="12">
        <f>IF(AND(W702=1,G702=0),1,0)</f>
        <v>0</v>
      </c>
      <c r="Y702" s="12">
        <f t="shared" si="130"/>
        <v>0</v>
      </c>
    </row>
    <row r="703" spans="2:25" ht="12.5" customHeight="1">
      <c r="B703" s="6" t="s">
        <v>539</v>
      </c>
      <c r="C703" s="7" t="s">
        <v>540</v>
      </c>
      <c r="D703" s="5">
        <v>3490</v>
      </c>
      <c r="E703" s="5">
        <v>4143</v>
      </c>
      <c r="F703" s="2">
        <v>3000</v>
      </c>
      <c r="G703" s="2">
        <v>3000</v>
      </c>
      <c r="H703" s="2">
        <v>3010</v>
      </c>
      <c r="I703" s="5">
        <v>3030</v>
      </c>
      <c r="J703" s="11">
        <v>52</v>
      </c>
      <c r="K703" s="12">
        <f t="shared" si="120"/>
        <v>1</v>
      </c>
      <c r="L703" s="12">
        <f t="shared" si="120"/>
        <v>1</v>
      </c>
      <c r="M703" s="14">
        <f t="shared" si="121"/>
        <v>490</v>
      </c>
      <c r="N703" s="12">
        <f t="shared" si="131"/>
        <v>0</v>
      </c>
      <c r="O703" s="14">
        <f t="shared" si="122"/>
        <v>1143</v>
      </c>
      <c r="P703" s="12">
        <f t="shared" si="131"/>
        <v>1</v>
      </c>
      <c r="Q703" s="12">
        <f t="shared" si="123"/>
        <v>0</v>
      </c>
      <c r="R703" s="12">
        <f t="shared" si="124"/>
        <v>0</v>
      </c>
      <c r="S703" s="12">
        <f t="shared" si="125"/>
        <v>1</v>
      </c>
      <c r="T703" s="12">
        <f t="shared" si="126"/>
        <v>1</v>
      </c>
      <c r="U703" s="12">
        <f t="shared" si="127"/>
        <v>0</v>
      </c>
      <c r="V703" s="64">
        <f t="shared" si="128"/>
        <v>0</v>
      </c>
      <c r="W703" s="12">
        <f t="shared" si="129"/>
        <v>1</v>
      </c>
      <c r="X703" s="12">
        <f>IF(AND(W703=1,G703=0),1,0)</f>
        <v>0</v>
      </c>
      <c r="Y703" s="12">
        <f t="shared" si="130"/>
        <v>0</v>
      </c>
    </row>
    <row r="704" spans="2:25" ht="12.5" customHeight="1">
      <c r="B704" s="6" t="s">
        <v>541</v>
      </c>
      <c r="C704" s="6" t="s">
        <v>542</v>
      </c>
      <c r="D704" s="5">
        <v>6375</v>
      </c>
      <c r="E704" s="5">
        <v>7161</v>
      </c>
      <c r="F704" s="2">
        <v>1425</v>
      </c>
      <c r="G704" s="2">
        <v>1500</v>
      </c>
      <c r="H704" s="2">
        <v>0</v>
      </c>
      <c r="I704" s="5">
        <v>0</v>
      </c>
      <c r="J704" s="11">
        <v>83</v>
      </c>
      <c r="K704" s="12">
        <f t="shared" si="120"/>
        <v>1</v>
      </c>
      <c r="L704" s="12">
        <f t="shared" si="120"/>
        <v>1</v>
      </c>
      <c r="M704" s="14">
        <f t="shared" si="121"/>
        <v>4950</v>
      </c>
      <c r="N704" s="12">
        <f t="shared" si="131"/>
        <v>1</v>
      </c>
      <c r="O704" s="14">
        <f t="shared" si="122"/>
        <v>5661</v>
      </c>
      <c r="P704" s="12">
        <f t="shared" si="131"/>
        <v>1</v>
      </c>
      <c r="Q704" s="12">
        <f t="shared" si="123"/>
        <v>0</v>
      </c>
      <c r="R704" s="12">
        <f t="shared" si="124"/>
        <v>0</v>
      </c>
      <c r="S704" s="12">
        <f t="shared" si="125"/>
        <v>1</v>
      </c>
      <c r="T704" s="12">
        <f t="shared" si="126"/>
        <v>1</v>
      </c>
      <c r="U704" s="12">
        <f t="shared" si="127"/>
        <v>0</v>
      </c>
      <c r="V704" s="64">
        <f t="shared" si="128"/>
        <v>0</v>
      </c>
      <c r="W704" s="12">
        <f t="shared" si="129"/>
        <v>0</v>
      </c>
      <c r="X704" s="12">
        <f>IF(AND(W704=1,G704=0),1,0)</f>
        <v>0</v>
      </c>
      <c r="Y704" s="12">
        <f t="shared" si="130"/>
        <v>0</v>
      </c>
    </row>
    <row r="705" spans="2:25" ht="12.5" customHeight="1">
      <c r="B705" s="6" t="s">
        <v>543</v>
      </c>
      <c r="C705" s="7" t="s">
        <v>544</v>
      </c>
      <c r="D705" s="5">
        <v>2525</v>
      </c>
      <c r="E705" s="5">
        <v>2525</v>
      </c>
      <c r="F705" s="2">
        <v>2030</v>
      </c>
      <c r="G705" s="2">
        <v>2030</v>
      </c>
      <c r="H705" s="2">
        <v>3035</v>
      </c>
      <c r="I705" s="5">
        <v>3145</v>
      </c>
      <c r="J705" s="11">
        <v>48</v>
      </c>
      <c r="K705" s="12">
        <f t="shared" si="120"/>
        <v>1</v>
      </c>
      <c r="L705" s="12">
        <f t="shared" si="120"/>
        <v>1</v>
      </c>
      <c r="M705" s="14">
        <f t="shared" si="121"/>
        <v>495</v>
      </c>
      <c r="N705" s="12">
        <f t="shared" si="131"/>
        <v>0</v>
      </c>
      <c r="O705" s="14">
        <f t="shared" si="122"/>
        <v>495</v>
      </c>
      <c r="P705" s="12">
        <f t="shared" si="131"/>
        <v>0</v>
      </c>
      <c r="Q705" s="12">
        <f t="shared" si="123"/>
        <v>0</v>
      </c>
      <c r="R705" s="12">
        <f t="shared" si="124"/>
        <v>0</v>
      </c>
      <c r="S705" s="12">
        <f t="shared" si="125"/>
        <v>1</v>
      </c>
      <c r="T705" s="12">
        <f t="shared" si="126"/>
        <v>1</v>
      </c>
      <c r="U705" s="12">
        <f t="shared" si="127"/>
        <v>0</v>
      </c>
      <c r="V705" s="64">
        <f t="shared" si="128"/>
        <v>0</v>
      </c>
      <c r="W705" s="12">
        <f t="shared" si="129"/>
        <v>1</v>
      </c>
      <c r="X705" s="12">
        <f>IF(AND(W705=1,G705=0),1,0)</f>
        <v>0</v>
      </c>
      <c r="Y705" s="12">
        <f t="shared" si="130"/>
        <v>0</v>
      </c>
    </row>
    <row r="706" spans="2:25" ht="12.5" customHeight="1">
      <c r="B706" s="6" t="s">
        <v>545</v>
      </c>
      <c r="C706" s="7" t="s">
        <v>546</v>
      </c>
      <c r="D706" s="5">
        <v>0</v>
      </c>
      <c r="E706" s="5">
        <v>0</v>
      </c>
      <c r="F706" s="2">
        <v>0</v>
      </c>
      <c r="G706" s="2">
        <v>0</v>
      </c>
      <c r="H706" s="2">
        <v>45</v>
      </c>
      <c r="I706" s="5">
        <v>45</v>
      </c>
      <c r="K706" s="12">
        <f t="shared" si="120"/>
        <v>0</v>
      </c>
      <c r="L706" s="12">
        <f t="shared" si="120"/>
        <v>0</v>
      </c>
      <c r="M706" s="14">
        <f t="shared" si="121"/>
        <v>0</v>
      </c>
      <c r="N706" s="12">
        <f t="shared" si="131"/>
        <v>0</v>
      </c>
      <c r="O706" s="14">
        <f t="shared" si="122"/>
        <v>0</v>
      </c>
      <c r="P706" s="12">
        <f t="shared" si="131"/>
        <v>0</v>
      </c>
      <c r="Q706" s="12">
        <f t="shared" si="123"/>
        <v>0</v>
      </c>
      <c r="R706" s="12">
        <f t="shared" si="124"/>
        <v>1</v>
      </c>
      <c r="S706" s="12">
        <f t="shared" si="125"/>
        <v>0</v>
      </c>
      <c r="T706" s="12">
        <f t="shared" si="126"/>
        <v>0</v>
      </c>
      <c r="U706" s="12">
        <f t="shared" si="127"/>
        <v>0</v>
      </c>
      <c r="V706" s="64">
        <f t="shared" si="128"/>
        <v>0</v>
      </c>
      <c r="W706" s="12">
        <f t="shared" si="129"/>
        <v>1</v>
      </c>
      <c r="X706" s="12">
        <f>IF(AND(W706=1,G706=0),1,0)</f>
        <v>1</v>
      </c>
      <c r="Y706" s="12">
        <f t="shared" si="130"/>
        <v>0</v>
      </c>
    </row>
    <row r="707" spans="2:25" ht="12.5" customHeight="1">
      <c r="B707" s="6" t="s">
        <v>547</v>
      </c>
      <c r="C707" s="6" t="s">
        <v>548</v>
      </c>
      <c r="D707" s="5">
        <v>130</v>
      </c>
      <c r="E707" s="5">
        <v>130</v>
      </c>
      <c r="F707" s="2">
        <v>205</v>
      </c>
      <c r="G707" s="2">
        <v>253</v>
      </c>
      <c r="H707" s="2">
        <v>85</v>
      </c>
      <c r="I707" s="5">
        <v>105</v>
      </c>
      <c r="J707" s="11">
        <v>51</v>
      </c>
      <c r="K707" s="12">
        <f t="shared" si="120"/>
        <v>1</v>
      </c>
      <c r="L707" s="12">
        <f t="shared" si="120"/>
        <v>1</v>
      </c>
      <c r="M707" s="14">
        <f t="shared" si="121"/>
        <v>-75</v>
      </c>
      <c r="N707" s="12">
        <f t="shared" si="131"/>
        <v>0</v>
      </c>
      <c r="O707" s="14">
        <f t="shared" si="122"/>
        <v>-123</v>
      </c>
      <c r="P707" s="12">
        <f t="shared" si="131"/>
        <v>0</v>
      </c>
      <c r="Q707" s="12">
        <f t="shared" si="123"/>
        <v>0</v>
      </c>
      <c r="R707" s="12">
        <f t="shared" si="124"/>
        <v>0</v>
      </c>
      <c r="S707" s="12">
        <f t="shared" si="125"/>
        <v>1</v>
      </c>
      <c r="T707" s="12">
        <f t="shared" si="126"/>
        <v>1</v>
      </c>
      <c r="U707" s="12">
        <f t="shared" si="127"/>
        <v>0</v>
      </c>
      <c r="V707" s="64">
        <f t="shared" si="128"/>
        <v>0</v>
      </c>
      <c r="W707" s="12">
        <f t="shared" si="129"/>
        <v>1</v>
      </c>
      <c r="X707" s="12">
        <f>IF(AND(W707=1,G707=0),1,0)</f>
        <v>0</v>
      </c>
      <c r="Y707" s="12">
        <f t="shared" si="130"/>
        <v>0</v>
      </c>
    </row>
    <row r="708" spans="2:25" ht="12.5" customHeight="1">
      <c r="B708" s="6" t="s">
        <v>549</v>
      </c>
      <c r="C708" s="6" t="s">
        <v>550</v>
      </c>
      <c r="D708" s="5">
        <v>0</v>
      </c>
      <c r="E708" s="5">
        <v>0</v>
      </c>
      <c r="F708" s="2">
        <v>0</v>
      </c>
      <c r="G708" s="2">
        <v>0</v>
      </c>
      <c r="H708" s="2">
        <v>0</v>
      </c>
      <c r="I708" s="5">
        <v>0</v>
      </c>
      <c r="J708" s="11">
        <v>17</v>
      </c>
      <c r="K708" s="12">
        <f t="shared" si="120"/>
        <v>0</v>
      </c>
      <c r="L708" s="12">
        <f t="shared" si="120"/>
        <v>0</v>
      </c>
      <c r="M708" s="14">
        <f t="shared" si="121"/>
        <v>0</v>
      </c>
      <c r="N708" s="12">
        <f t="shared" si="131"/>
        <v>0</v>
      </c>
      <c r="O708" s="14">
        <f t="shared" si="122"/>
        <v>0</v>
      </c>
      <c r="P708" s="12">
        <f t="shared" si="131"/>
        <v>0</v>
      </c>
      <c r="Q708" s="12">
        <f t="shared" si="123"/>
        <v>1</v>
      </c>
      <c r="R708" s="12">
        <f t="shared" si="124"/>
        <v>0</v>
      </c>
      <c r="S708" s="12">
        <f t="shared" si="125"/>
        <v>0</v>
      </c>
      <c r="T708" s="12">
        <f t="shared" si="126"/>
        <v>0</v>
      </c>
      <c r="U708" s="12">
        <f t="shared" si="127"/>
        <v>0</v>
      </c>
      <c r="V708" s="64">
        <f t="shared" si="128"/>
        <v>0</v>
      </c>
      <c r="W708" s="12">
        <f t="shared" si="129"/>
        <v>0</v>
      </c>
      <c r="X708" s="12">
        <f>IF(AND(W708=1,G708=0),1,0)</f>
        <v>0</v>
      </c>
      <c r="Y708" s="12">
        <f t="shared" si="130"/>
        <v>0</v>
      </c>
    </row>
    <row r="709" spans="2:25" ht="12.5" customHeight="1">
      <c r="B709" s="6" t="s">
        <v>551</v>
      </c>
      <c r="C709" s="7" t="s">
        <v>552</v>
      </c>
      <c r="D709" s="5">
        <v>2600</v>
      </c>
      <c r="E709" s="5">
        <v>2729</v>
      </c>
      <c r="F709" s="2">
        <v>2210</v>
      </c>
      <c r="G709" s="2">
        <v>2300</v>
      </c>
      <c r="H709" s="2">
        <v>2155</v>
      </c>
      <c r="I709" s="5">
        <v>2270</v>
      </c>
      <c r="J709" s="11">
        <v>81</v>
      </c>
      <c r="K709" s="12">
        <f t="shared" si="120"/>
        <v>1</v>
      </c>
      <c r="L709" s="12">
        <f t="shared" si="120"/>
        <v>1</v>
      </c>
      <c r="M709" s="14">
        <f t="shared" si="121"/>
        <v>390</v>
      </c>
      <c r="N709" s="12">
        <f t="shared" si="131"/>
        <v>0</v>
      </c>
      <c r="O709" s="14">
        <f t="shared" si="122"/>
        <v>429</v>
      </c>
      <c r="P709" s="12">
        <f t="shared" si="131"/>
        <v>0</v>
      </c>
      <c r="Q709" s="12">
        <f t="shared" si="123"/>
        <v>0</v>
      </c>
      <c r="R709" s="12">
        <f t="shared" si="124"/>
        <v>0</v>
      </c>
      <c r="S709" s="12">
        <f t="shared" si="125"/>
        <v>1</v>
      </c>
      <c r="T709" s="12">
        <f t="shared" si="126"/>
        <v>1</v>
      </c>
      <c r="U709" s="12">
        <f t="shared" si="127"/>
        <v>0</v>
      </c>
      <c r="V709" s="64">
        <f t="shared" si="128"/>
        <v>0</v>
      </c>
      <c r="W709" s="12">
        <f t="shared" si="129"/>
        <v>1</v>
      </c>
      <c r="X709" s="12">
        <f>IF(AND(W709=1,G709=0),1,0)</f>
        <v>0</v>
      </c>
      <c r="Y709" s="12">
        <f t="shared" si="130"/>
        <v>0</v>
      </c>
    </row>
    <row r="710" spans="2:25" ht="12.5" customHeight="1">
      <c r="B710" s="6" t="s">
        <v>553</v>
      </c>
      <c r="C710" s="7" t="s">
        <v>554</v>
      </c>
      <c r="D710" s="5">
        <v>6600</v>
      </c>
      <c r="E710" s="5">
        <v>6725</v>
      </c>
      <c r="F710" s="2">
        <v>7200</v>
      </c>
      <c r="G710" s="2">
        <v>7350</v>
      </c>
      <c r="H710" s="2">
        <v>7200</v>
      </c>
      <c r="I710" s="5">
        <v>7430</v>
      </c>
      <c r="J710" s="11">
        <v>87</v>
      </c>
      <c r="K710" s="12">
        <f t="shared" ref="K710:L773" si="132">IF(D710&gt;0.5,1,0)</f>
        <v>1</v>
      </c>
      <c r="L710" s="12">
        <f t="shared" si="132"/>
        <v>1</v>
      </c>
      <c r="M710" s="14">
        <f t="shared" ref="M710:M773" si="133">+D710-F710</f>
        <v>-600</v>
      </c>
      <c r="N710" s="12">
        <f t="shared" si="131"/>
        <v>1</v>
      </c>
      <c r="O710" s="14">
        <f t="shared" ref="O710:O773" si="134">+E710-G710</f>
        <v>-625</v>
      </c>
      <c r="P710" s="12">
        <f t="shared" si="131"/>
        <v>1</v>
      </c>
      <c r="Q710" s="12">
        <f t="shared" ref="Q710:Q773" si="135">IF(E710+G710+I710=0,1,0)</f>
        <v>0</v>
      </c>
      <c r="R710" s="12">
        <f t="shared" ref="R710:R773" si="136">IF(AND(Q710=0,E710=0),1,0)</f>
        <v>0</v>
      </c>
      <c r="S710" s="12">
        <f t="shared" ref="S710:S773" si="137">IF(E710=0,0,1)</f>
        <v>1</v>
      </c>
      <c r="T710" s="12">
        <f t="shared" ref="T710:T773" si="138">IF(G710=0,0,1)</f>
        <v>1</v>
      </c>
      <c r="U710" s="12">
        <f t="shared" ref="U710:U773" si="139">IF(AND(T710=1,E710=0),1,0)</f>
        <v>0</v>
      </c>
      <c r="V710" s="64">
        <f t="shared" ref="V710:V773" si="140">IF(U710=1,G710,0)</f>
        <v>0</v>
      </c>
      <c r="W710" s="12">
        <f t="shared" ref="W710:W773" si="141">IF(I710=0,0,1)</f>
        <v>1</v>
      </c>
      <c r="X710" s="12">
        <f>IF(AND(W710=1,G710=0),1,0)</f>
        <v>0</v>
      </c>
      <c r="Y710" s="12">
        <f t="shared" ref="Y710:Y773" si="142">IF(AND(S710=1,T710=0),1,0)</f>
        <v>0</v>
      </c>
    </row>
    <row r="711" spans="2:25" ht="12.5" customHeight="1">
      <c r="B711" s="6" t="s">
        <v>555</v>
      </c>
      <c r="C711" s="6" t="s">
        <v>556</v>
      </c>
      <c r="D711" s="5">
        <v>220</v>
      </c>
      <c r="E711" s="5">
        <v>220</v>
      </c>
      <c r="F711" s="2">
        <v>150</v>
      </c>
      <c r="G711" s="2">
        <v>150</v>
      </c>
      <c r="H711" s="2">
        <v>275</v>
      </c>
      <c r="I711" s="5">
        <v>275</v>
      </c>
      <c r="J711" s="11">
        <v>54</v>
      </c>
      <c r="K711" s="12">
        <f t="shared" si="132"/>
        <v>1</v>
      </c>
      <c r="L711" s="12">
        <f t="shared" si="132"/>
        <v>1</v>
      </c>
      <c r="M711" s="14">
        <f t="shared" si="133"/>
        <v>70</v>
      </c>
      <c r="N711" s="12">
        <f t="shared" ref="N711:P774" si="143">IF(OR((M711&gt;=N$3),(M711&lt;=-N$3)),1,0)</f>
        <v>0</v>
      </c>
      <c r="O711" s="14">
        <f t="shared" si="134"/>
        <v>70</v>
      </c>
      <c r="P711" s="12">
        <f t="shared" si="143"/>
        <v>0</v>
      </c>
      <c r="Q711" s="12">
        <f t="shared" si="135"/>
        <v>0</v>
      </c>
      <c r="R711" s="12">
        <f t="shared" si="136"/>
        <v>0</v>
      </c>
      <c r="S711" s="12">
        <f t="shared" si="137"/>
        <v>1</v>
      </c>
      <c r="T711" s="12">
        <f t="shared" si="138"/>
        <v>1</v>
      </c>
      <c r="U711" s="12">
        <f t="shared" si="139"/>
        <v>0</v>
      </c>
      <c r="V711" s="64">
        <f t="shared" si="140"/>
        <v>0</v>
      </c>
      <c r="W711" s="12">
        <f t="shared" si="141"/>
        <v>1</v>
      </c>
      <c r="X711" s="12">
        <f>IF(AND(W711=1,G711=0),1,0)</f>
        <v>0</v>
      </c>
      <c r="Y711" s="12">
        <f t="shared" si="142"/>
        <v>0</v>
      </c>
    </row>
    <row r="712" spans="2:25" ht="12.5" customHeight="1">
      <c r="B712" s="6" t="s">
        <v>557</v>
      </c>
      <c r="C712" s="6" t="s">
        <v>558</v>
      </c>
      <c r="D712" s="5">
        <v>81</v>
      </c>
      <c r="E712" s="5">
        <v>83</v>
      </c>
      <c r="F712" s="2">
        <v>0</v>
      </c>
      <c r="G712" s="2">
        <v>0</v>
      </c>
      <c r="H712" s="2">
        <v>35</v>
      </c>
      <c r="I712" s="5">
        <v>37</v>
      </c>
      <c r="J712" s="11">
        <v>44</v>
      </c>
      <c r="K712" s="12">
        <f t="shared" si="132"/>
        <v>1</v>
      </c>
      <c r="L712" s="12">
        <f t="shared" si="132"/>
        <v>1</v>
      </c>
      <c r="M712" s="14">
        <f t="shared" si="133"/>
        <v>81</v>
      </c>
      <c r="N712" s="12">
        <f t="shared" si="143"/>
        <v>0</v>
      </c>
      <c r="O712" s="14">
        <f t="shared" si="134"/>
        <v>83</v>
      </c>
      <c r="P712" s="12">
        <f t="shared" si="143"/>
        <v>0</v>
      </c>
      <c r="Q712" s="12">
        <f t="shared" si="135"/>
        <v>0</v>
      </c>
      <c r="R712" s="12">
        <f t="shared" si="136"/>
        <v>0</v>
      </c>
      <c r="S712" s="12">
        <f t="shared" si="137"/>
        <v>1</v>
      </c>
      <c r="T712" s="12">
        <f t="shared" si="138"/>
        <v>0</v>
      </c>
      <c r="U712" s="12">
        <f t="shared" si="139"/>
        <v>0</v>
      </c>
      <c r="V712" s="64">
        <f t="shared" si="140"/>
        <v>0</v>
      </c>
      <c r="W712" s="12">
        <f t="shared" si="141"/>
        <v>1</v>
      </c>
      <c r="X712" s="12">
        <f>IF(AND(W712=1,G712=0),1,0)</f>
        <v>1</v>
      </c>
      <c r="Y712" s="12">
        <f t="shared" si="142"/>
        <v>1</v>
      </c>
    </row>
    <row r="713" spans="2:25" ht="12.5" customHeight="1">
      <c r="B713" s="6" t="s">
        <v>559</v>
      </c>
      <c r="C713" s="6" t="s">
        <v>560</v>
      </c>
      <c r="D713" s="5">
        <v>405</v>
      </c>
      <c r="E713" s="5">
        <v>405</v>
      </c>
      <c r="F713" s="2">
        <v>420</v>
      </c>
      <c r="G713" s="2">
        <v>420</v>
      </c>
      <c r="H713" s="2">
        <v>445</v>
      </c>
      <c r="I713" s="5">
        <v>445</v>
      </c>
      <c r="J713" s="11">
        <v>58</v>
      </c>
      <c r="K713" s="12">
        <f t="shared" si="132"/>
        <v>1</v>
      </c>
      <c r="L713" s="12">
        <f t="shared" si="132"/>
        <v>1</v>
      </c>
      <c r="M713" s="14">
        <f t="shared" si="133"/>
        <v>-15</v>
      </c>
      <c r="N713" s="12">
        <f t="shared" si="143"/>
        <v>0</v>
      </c>
      <c r="O713" s="14">
        <f t="shared" si="134"/>
        <v>-15</v>
      </c>
      <c r="P713" s="12">
        <f t="shared" si="143"/>
        <v>0</v>
      </c>
      <c r="Q713" s="12">
        <f t="shared" si="135"/>
        <v>0</v>
      </c>
      <c r="R713" s="12">
        <f t="shared" si="136"/>
        <v>0</v>
      </c>
      <c r="S713" s="12">
        <f t="shared" si="137"/>
        <v>1</v>
      </c>
      <c r="T713" s="12">
        <f t="shared" si="138"/>
        <v>1</v>
      </c>
      <c r="U713" s="12">
        <f t="shared" si="139"/>
        <v>0</v>
      </c>
      <c r="V713" s="64">
        <f t="shared" si="140"/>
        <v>0</v>
      </c>
      <c r="W713" s="12">
        <f t="shared" si="141"/>
        <v>1</v>
      </c>
      <c r="X713" s="12">
        <f>IF(AND(W713=1,G713=0),1,0)</f>
        <v>0</v>
      </c>
      <c r="Y713" s="12">
        <f t="shared" si="142"/>
        <v>0</v>
      </c>
    </row>
    <row r="714" spans="2:25" ht="12.5" customHeight="1">
      <c r="B714" s="6" t="s">
        <v>561</v>
      </c>
      <c r="C714" s="7" t="s">
        <v>562</v>
      </c>
      <c r="D714" s="5">
        <v>0</v>
      </c>
      <c r="E714" s="5">
        <v>0</v>
      </c>
      <c r="F714" s="2">
        <v>0</v>
      </c>
      <c r="G714" s="2">
        <v>0</v>
      </c>
      <c r="H714" s="2">
        <v>80</v>
      </c>
      <c r="I714" s="5">
        <v>80</v>
      </c>
      <c r="J714" s="11">
        <v>74</v>
      </c>
      <c r="K714" s="12">
        <f t="shared" si="132"/>
        <v>0</v>
      </c>
      <c r="L714" s="12">
        <f t="shared" si="132"/>
        <v>0</v>
      </c>
      <c r="M714" s="14">
        <f t="shared" si="133"/>
        <v>0</v>
      </c>
      <c r="N714" s="12">
        <f t="shared" si="143"/>
        <v>0</v>
      </c>
      <c r="O714" s="14">
        <f t="shared" si="134"/>
        <v>0</v>
      </c>
      <c r="P714" s="12">
        <f t="shared" si="143"/>
        <v>0</v>
      </c>
      <c r="Q714" s="12">
        <f t="shared" si="135"/>
        <v>0</v>
      </c>
      <c r="R714" s="12">
        <f t="shared" si="136"/>
        <v>1</v>
      </c>
      <c r="S714" s="12">
        <f t="shared" si="137"/>
        <v>0</v>
      </c>
      <c r="T714" s="12">
        <f t="shared" si="138"/>
        <v>0</v>
      </c>
      <c r="U714" s="12">
        <f t="shared" si="139"/>
        <v>0</v>
      </c>
      <c r="V714" s="64">
        <f t="shared" si="140"/>
        <v>0</v>
      </c>
      <c r="W714" s="12">
        <f t="shared" si="141"/>
        <v>1</v>
      </c>
      <c r="X714" s="12">
        <f>IF(AND(W714=1,G714=0),1,0)</f>
        <v>1</v>
      </c>
      <c r="Y714" s="12">
        <f t="shared" si="142"/>
        <v>0</v>
      </c>
    </row>
    <row r="715" spans="2:25" ht="12.5" customHeight="1">
      <c r="B715" s="6" t="s">
        <v>563</v>
      </c>
      <c r="C715" s="7" t="s">
        <v>564</v>
      </c>
      <c r="D715" s="5">
        <v>3005</v>
      </c>
      <c r="E715" s="5">
        <v>3268</v>
      </c>
      <c r="F715" s="2">
        <v>2490</v>
      </c>
      <c r="G715" s="2">
        <v>2759.2000000000003</v>
      </c>
      <c r="H715" s="2">
        <v>2075</v>
      </c>
      <c r="I715" s="5">
        <v>2285</v>
      </c>
      <c r="J715" s="11">
        <v>57</v>
      </c>
      <c r="K715" s="12">
        <f t="shared" si="132"/>
        <v>1</v>
      </c>
      <c r="L715" s="12">
        <f t="shared" si="132"/>
        <v>1</v>
      </c>
      <c r="M715" s="14">
        <f t="shared" si="133"/>
        <v>515</v>
      </c>
      <c r="N715" s="12">
        <f t="shared" si="143"/>
        <v>1</v>
      </c>
      <c r="O715" s="14">
        <f t="shared" si="134"/>
        <v>508.79999999999973</v>
      </c>
      <c r="P715" s="12">
        <f t="shared" si="143"/>
        <v>1</v>
      </c>
      <c r="Q715" s="12">
        <f t="shared" si="135"/>
        <v>0</v>
      </c>
      <c r="R715" s="12">
        <f t="shared" si="136"/>
        <v>0</v>
      </c>
      <c r="S715" s="12">
        <f t="shared" si="137"/>
        <v>1</v>
      </c>
      <c r="T715" s="12">
        <f t="shared" si="138"/>
        <v>1</v>
      </c>
      <c r="U715" s="12">
        <f t="shared" si="139"/>
        <v>0</v>
      </c>
      <c r="V715" s="64">
        <f t="shared" si="140"/>
        <v>0</v>
      </c>
      <c r="W715" s="12">
        <f t="shared" si="141"/>
        <v>1</v>
      </c>
      <c r="X715" s="12">
        <f>IF(AND(W715=1,G715=0),1,0)</f>
        <v>0</v>
      </c>
      <c r="Y715" s="12">
        <f t="shared" si="142"/>
        <v>0</v>
      </c>
    </row>
    <row r="716" spans="2:25" ht="12.5" customHeight="1">
      <c r="B716" s="6" t="s">
        <v>565</v>
      </c>
      <c r="C716" s="7" t="s">
        <v>566</v>
      </c>
      <c r="D716" s="5">
        <v>685</v>
      </c>
      <c r="E716" s="5">
        <v>705</v>
      </c>
      <c r="F716" s="2">
        <v>680</v>
      </c>
      <c r="G716" s="2">
        <v>680</v>
      </c>
      <c r="H716" s="2">
        <v>50</v>
      </c>
      <c r="I716" s="5">
        <v>50</v>
      </c>
      <c r="J716" s="11">
        <v>54</v>
      </c>
      <c r="K716" s="12">
        <f t="shared" si="132"/>
        <v>1</v>
      </c>
      <c r="L716" s="12">
        <f t="shared" si="132"/>
        <v>1</v>
      </c>
      <c r="M716" s="14">
        <f t="shared" si="133"/>
        <v>5</v>
      </c>
      <c r="N716" s="12">
        <f t="shared" si="143"/>
        <v>0</v>
      </c>
      <c r="O716" s="14">
        <f t="shared" si="134"/>
        <v>25</v>
      </c>
      <c r="P716" s="12">
        <f t="shared" si="143"/>
        <v>0</v>
      </c>
      <c r="Q716" s="12">
        <f t="shared" si="135"/>
        <v>0</v>
      </c>
      <c r="R716" s="12">
        <f t="shared" si="136"/>
        <v>0</v>
      </c>
      <c r="S716" s="12">
        <f t="shared" si="137"/>
        <v>1</v>
      </c>
      <c r="T716" s="12">
        <f t="shared" si="138"/>
        <v>1</v>
      </c>
      <c r="U716" s="12">
        <f t="shared" si="139"/>
        <v>0</v>
      </c>
      <c r="V716" s="64">
        <f t="shared" si="140"/>
        <v>0</v>
      </c>
      <c r="W716" s="12">
        <f t="shared" si="141"/>
        <v>1</v>
      </c>
      <c r="X716" s="12">
        <f>IF(AND(W716=1,G716=0),1,0)</f>
        <v>0</v>
      </c>
      <c r="Y716" s="12">
        <f t="shared" si="142"/>
        <v>0</v>
      </c>
    </row>
    <row r="717" spans="2:25" ht="12.5" customHeight="1">
      <c r="B717" s="6" t="s">
        <v>567</v>
      </c>
      <c r="C717" s="6" t="s">
        <v>568</v>
      </c>
      <c r="D717" s="5">
        <v>665</v>
      </c>
      <c r="E717" s="5">
        <v>695</v>
      </c>
      <c r="F717" s="2">
        <v>590</v>
      </c>
      <c r="G717" s="2">
        <v>615</v>
      </c>
      <c r="H717" s="2">
        <v>420</v>
      </c>
      <c r="I717" s="5">
        <v>435</v>
      </c>
      <c r="J717" s="11">
        <v>67</v>
      </c>
      <c r="K717" s="12">
        <f t="shared" si="132"/>
        <v>1</v>
      </c>
      <c r="L717" s="12">
        <f t="shared" si="132"/>
        <v>1</v>
      </c>
      <c r="M717" s="14">
        <f t="shared" si="133"/>
        <v>75</v>
      </c>
      <c r="N717" s="12">
        <f t="shared" si="143"/>
        <v>0</v>
      </c>
      <c r="O717" s="14">
        <f t="shared" si="134"/>
        <v>80</v>
      </c>
      <c r="P717" s="12">
        <f t="shared" si="143"/>
        <v>0</v>
      </c>
      <c r="Q717" s="12">
        <f t="shared" si="135"/>
        <v>0</v>
      </c>
      <c r="R717" s="12">
        <f t="shared" si="136"/>
        <v>0</v>
      </c>
      <c r="S717" s="12">
        <f t="shared" si="137"/>
        <v>1</v>
      </c>
      <c r="T717" s="12">
        <f t="shared" si="138"/>
        <v>1</v>
      </c>
      <c r="U717" s="12">
        <f t="shared" si="139"/>
        <v>0</v>
      </c>
      <c r="V717" s="64">
        <f t="shared" si="140"/>
        <v>0</v>
      </c>
      <c r="W717" s="12">
        <f t="shared" si="141"/>
        <v>1</v>
      </c>
      <c r="X717" s="12">
        <f>IF(AND(W717=1,G717=0),1,0)</f>
        <v>0</v>
      </c>
      <c r="Y717" s="12">
        <f t="shared" si="142"/>
        <v>0</v>
      </c>
    </row>
    <row r="718" spans="2:25" ht="12.5" customHeight="1">
      <c r="B718" s="6" t="s">
        <v>569</v>
      </c>
      <c r="C718" s="7" t="s">
        <v>570</v>
      </c>
      <c r="D718" s="5">
        <v>480</v>
      </c>
      <c r="E718" s="5">
        <v>480</v>
      </c>
      <c r="F718" s="2">
        <v>400</v>
      </c>
      <c r="G718" s="2">
        <v>425</v>
      </c>
      <c r="H718" s="2">
        <v>240</v>
      </c>
      <c r="I718" s="5">
        <v>280</v>
      </c>
      <c r="J718" s="11">
        <v>70</v>
      </c>
      <c r="K718" s="12">
        <f t="shared" si="132"/>
        <v>1</v>
      </c>
      <c r="L718" s="12">
        <f t="shared" si="132"/>
        <v>1</v>
      </c>
      <c r="M718" s="14">
        <f t="shared" si="133"/>
        <v>80</v>
      </c>
      <c r="N718" s="12">
        <f t="shared" si="143"/>
        <v>0</v>
      </c>
      <c r="O718" s="14">
        <f t="shared" si="134"/>
        <v>55</v>
      </c>
      <c r="P718" s="12">
        <f t="shared" si="143"/>
        <v>0</v>
      </c>
      <c r="Q718" s="12">
        <f t="shared" si="135"/>
        <v>0</v>
      </c>
      <c r="R718" s="12">
        <f t="shared" si="136"/>
        <v>0</v>
      </c>
      <c r="S718" s="12">
        <f t="shared" si="137"/>
        <v>1</v>
      </c>
      <c r="T718" s="12">
        <f t="shared" si="138"/>
        <v>1</v>
      </c>
      <c r="U718" s="12">
        <f t="shared" si="139"/>
        <v>0</v>
      </c>
      <c r="V718" s="64">
        <f t="shared" si="140"/>
        <v>0</v>
      </c>
      <c r="W718" s="12">
        <f t="shared" si="141"/>
        <v>1</v>
      </c>
      <c r="X718" s="12">
        <f>IF(AND(W718=1,G718=0),1,0)</f>
        <v>0</v>
      </c>
      <c r="Y718" s="12">
        <f t="shared" si="142"/>
        <v>0</v>
      </c>
    </row>
    <row r="719" spans="2:25" ht="12.5" customHeight="1">
      <c r="B719" s="6" t="s">
        <v>571</v>
      </c>
      <c r="C719" s="6" t="s">
        <v>572</v>
      </c>
      <c r="D719" s="5">
        <v>2496</v>
      </c>
      <c r="E719" s="5">
        <v>2531</v>
      </c>
      <c r="F719" s="2">
        <v>2538</v>
      </c>
      <c r="G719" s="2">
        <v>2568</v>
      </c>
      <c r="H719" s="2">
        <v>2392</v>
      </c>
      <c r="I719" s="5">
        <v>2472</v>
      </c>
      <c r="J719" s="11">
        <v>63</v>
      </c>
      <c r="K719" s="12">
        <f t="shared" si="132"/>
        <v>1</v>
      </c>
      <c r="L719" s="12">
        <f t="shared" si="132"/>
        <v>1</v>
      </c>
      <c r="M719" s="14">
        <f t="shared" si="133"/>
        <v>-42</v>
      </c>
      <c r="N719" s="12">
        <f t="shared" si="143"/>
        <v>0</v>
      </c>
      <c r="O719" s="14">
        <f t="shared" si="134"/>
        <v>-37</v>
      </c>
      <c r="P719" s="12">
        <f t="shared" si="143"/>
        <v>0</v>
      </c>
      <c r="Q719" s="12">
        <f t="shared" si="135"/>
        <v>0</v>
      </c>
      <c r="R719" s="12">
        <f t="shared" si="136"/>
        <v>0</v>
      </c>
      <c r="S719" s="12">
        <f t="shared" si="137"/>
        <v>1</v>
      </c>
      <c r="T719" s="12">
        <f t="shared" si="138"/>
        <v>1</v>
      </c>
      <c r="U719" s="12">
        <f t="shared" si="139"/>
        <v>0</v>
      </c>
      <c r="V719" s="64">
        <f t="shared" si="140"/>
        <v>0</v>
      </c>
      <c r="W719" s="12">
        <f t="shared" si="141"/>
        <v>1</v>
      </c>
      <c r="X719" s="12">
        <f>IF(AND(W719=1,G719=0),1,0)</f>
        <v>0</v>
      </c>
      <c r="Y719" s="12">
        <f t="shared" si="142"/>
        <v>0</v>
      </c>
    </row>
    <row r="720" spans="2:25" ht="12.5" customHeight="1">
      <c r="B720" s="6" t="s">
        <v>573</v>
      </c>
      <c r="C720" s="6" t="s">
        <v>574</v>
      </c>
      <c r="D720" s="5">
        <v>300</v>
      </c>
      <c r="E720" s="5">
        <v>310</v>
      </c>
      <c r="F720" s="2">
        <v>300</v>
      </c>
      <c r="G720" s="2">
        <v>310</v>
      </c>
      <c r="H720" s="2">
        <v>300</v>
      </c>
      <c r="I720" s="5">
        <v>367.5</v>
      </c>
      <c r="J720" s="11">
        <v>88</v>
      </c>
      <c r="K720" s="12">
        <f t="shared" si="132"/>
        <v>1</v>
      </c>
      <c r="L720" s="12">
        <f t="shared" si="132"/>
        <v>1</v>
      </c>
      <c r="M720" s="14">
        <f t="shared" si="133"/>
        <v>0</v>
      </c>
      <c r="N720" s="12">
        <f t="shared" si="143"/>
        <v>0</v>
      </c>
      <c r="O720" s="14">
        <f t="shared" si="134"/>
        <v>0</v>
      </c>
      <c r="P720" s="12">
        <f t="shared" si="143"/>
        <v>0</v>
      </c>
      <c r="Q720" s="12">
        <f t="shared" si="135"/>
        <v>0</v>
      </c>
      <c r="R720" s="12">
        <f t="shared" si="136"/>
        <v>0</v>
      </c>
      <c r="S720" s="12">
        <f t="shared" si="137"/>
        <v>1</v>
      </c>
      <c r="T720" s="12">
        <f t="shared" si="138"/>
        <v>1</v>
      </c>
      <c r="U720" s="12">
        <f t="shared" si="139"/>
        <v>0</v>
      </c>
      <c r="V720" s="64">
        <f t="shared" si="140"/>
        <v>0</v>
      </c>
      <c r="W720" s="12">
        <f t="shared" si="141"/>
        <v>1</v>
      </c>
      <c r="X720" s="12">
        <f>IF(AND(W720=1,G720=0),1,0)</f>
        <v>0</v>
      </c>
      <c r="Y720" s="12">
        <f t="shared" si="142"/>
        <v>0</v>
      </c>
    </row>
    <row r="721" spans="2:25" ht="12.5" customHeight="1">
      <c r="B721" s="6" t="s">
        <v>575</v>
      </c>
      <c r="C721" s="7" t="s">
        <v>576</v>
      </c>
      <c r="D721" s="5">
        <v>1600</v>
      </c>
      <c r="E721" s="5">
        <v>1600</v>
      </c>
      <c r="F721" s="2">
        <v>1500</v>
      </c>
      <c r="G721" s="2">
        <v>1500</v>
      </c>
      <c r="H721" s="2">
        <v>3000</v>
      </c>
      <c r="I721" s="5">
        <v>3025</v>
      </c>
      <c r="J721" s="11">
        <v>60</v>
      </c>
      <c r="K721" s="12">
        <f t="shared" si="132"/>
        <v>1</v>
      </c>
      <c r="L721" s="12">
        <f t="shared" si="132"/>
        <v>1</v>
      </c>
      <c r="M721" s="14">
        <f t="shared" si="133"/>
        <v>100</v>
      </c>
      <c r="N721" s="12">
        <f t="shared" si="143"/>
        <v>0</v>
      </c>
      <c r="O721" s="14">
        <f t="shared" si="134"/>
        <v>100</v>
      </c>
      <c r="P721" s="12">
        <f t="shared" si="143"/>
        <v>0</v>
      </c>
      <c r="Q721" s="12">
        <f t="shared" si="135"/>
        <v>0</v>
      </c>
      <c r="R721" s="12">
        <f t="shared" si="136"/>
        <v>0</v>
      </c>
      <c r="S721" s="12">
        <f t="shared" si="137"/>
        <v>1</v>
      </c>
      <c r="T721" s="12">
        <f t="shared" si="138"/>
        <v>1</v>
      </c>
      <c r="U721" s="12">
        <f t="shared" si="139"/>
        <v>0</v>
      </c>
      <c r="V721" s="64">
        <f t="shared" si="140"/>
        <v>0</v>
      </c>
      <c r="W721" s="12">
        <f t="shared" si="141"/>
        <v>1</v>
      </c>
      <c r="X721" s="12">
        <f>IF(AND(W721=1,G721=0),1,0)</f>
        <v>0</v>
      </c>
      <c r="Y721" s="12">
        <f t="shared" si="142"/>
        <v>0</v>
      </c>
    </row>
    <row r="722" spans="2:25" ht="12.5" customHeight="1">
      <c r="B722" s="6" t="s">
        <v>577</v>
      </c>
      <c r="C722" s="6" t="s">
        <v>578</v>
      </c>
      <c r="D722" s="5">
        <v>180</v>
      </c>
      <c r="E722" s="5">
        <v>180</v>
      </c>
      <c r="F722" s="2">
        <v>190</v>
      </c>
      <c r="G722" s="2">
        <v>190</v>
      </c>
      <c r="H722" s="2">
        <v>0</v>
      </c>
      <c r="I722" s="5">
        <v>0</v>
      </c>
      <c r="J722" s="11">
        <v>61</v>
      </c>
      <c r="K722" s="12">
        <f t="shared" si="132"/>
        <v>1</v>
      </c>
      <c r="L722" s="12">
        <f t="shared" si="132"/>
        <v>1</v>
      </c>
      <c r="M722" s="14">
        <f t="shared" si="133"/>
        <v>-10</v>
      </c>
      <c r="N722" s="12">
        <f t="shared" si="143"/>
        <v>0</v>
      </c>
      <c r="O722" s="14">
        <f t="shared" si="134"/>
        <v>-10</v>
      </c>
      <c r="P722" s="12">
        <f t="shared" si="143"/>
        <v>0</v>
      </c>
      <c r="Q722" s="12">
        <f t="shared" si="135"/>
        <v>0</v>
      </c>
      <c r="R722" s="12">
        <f t="shared" si="136"/>
        <v>0</v>
      </c>
      <c r="S722" s="12">
        <f t="shared" si="137"/>
        <v>1</v>
      </c>
      <c r="T722" s="12">
        <f t="shared" si="138"/>
        <v>1</v>
      </c>
      <c r="U722" s="12">
        <f t="shared" si="139"/>
        <v>0</v>
      </c>
      <c r="V722" s="64">
        <f t="shared" si="140"/>
        <v>0</v>
      </c>
      <c r="W722" s="12">
        <f t="shared" si="141"/>
        <v>0</v>
      </c>
      <c r="X722" s="12">
        <f>IF(AND(W722=1,G722=0),1,0)</f>
        <v>0</v>
      </c>
      <c r="Y722" s="12">
        <f t="shared" si="142"/>
        <v>0</v>
      </c>
    </row>
    <row r="723" spans="2:25" ht="12.5" customHeight="1">
      <c r="B723" s="6" t="s">
        <v>579</v>
      </c>
      <c r="C723" s="7" t="s">
        <v>580</v>
      </c>
      <c r="D723" s="5">
        <v>1260</v>
      </c>
      <c r="E723" s="5">
        <v>1260</v>
      </c>
      <c r="F723" s="2">
        <v>1260</v>
      </c>
      <c r="G723" s="2">
        <v>1260</v>
      </c>
      <c r="H723" s="2">
        <v>1260</v>
      </c>
      <c r="I723" s="5">
        <v>1260</v>
      </c>
      <c r="J723" s="11">
        <v>50</v>
      </c>
      <c r="K723" s="12">
        <f t="shared" si="132"/>
        <v>1</v>
      </c>
      <c r="L723" s="12">
        <f t="shared" si="132"/>
        <v>1</v>
      </c>
      <c r="M723" s="14">
        <f t="shared" si="133"/>
        <v>0</v>
      </c>
      <c r="N723" s="12">
        <f t="shared" si="143"/>
        <v>0</v>
      </c>
      <c r="O723" s="14">
        <f t="shared" si="134"/>
        <v>0</v>
      </c>
      <c r="P723" s="12">
        <f t="shared" si="143"/>
        <v>0</v>
      </c>
      <c r="Q723" s="12">
        <f t="shared" si="135"/>
        <v>0</v>
      </c>
      <c r="R723" s="12">
        <f t="shared" si="136"/>
        <v>0</v>
      </c>
      <c r="S723" s="12">
        <f t="shared" si="137"/>
        <v>1</v>
      </c>
      <c r="T723" s="12">
        <f t="shared" si="138"/>
        <v>1</v>
      </c>
      <c r="U723" s="12">
        <f t="shared" si="139"/>
        <v>0</v>
      </c>
      <c r="V723" s="64">
        <f t="shared" si="140"/>
        <v>0</v>
      </c>
      <c r="W723" s="12">
        <f t="shared" si="141"/>
        <v>1</v>
      </c>
      <c r="X723" s="12">
        <f>IF(AND(W723=1,G723=0),1,0)</f>
        <v>0</v>
      </c>
      <c r="Y723" s="12">
        <f t="shared" si="142"/>
        <v>0</v>
      </c>
    </row>
    <row r="724" spans="2:25" ht="12.5" customHeight="1">
      <c r="B724" s="6" t="s">
        <v>581</v>
      </c>
      <c r="C724" s="7" t="s">
        <v>582</v>
      </c>
      <c r="D724" s="5">
        <v>2885</v>
      </c>
      <c r="E724" s="5">
        <v>3085</v>
      </c>
      <c r="F724" s="2">
        <v>2650</v>
      </c>
      <c r="G724" s="2">
        <v>2850</v>
      </c>
      <c r="H724" s="2">
        <v>2600</v>
      </c>
      <c r="I724" s="5">
        <v>2680</v>
      </c>
      <c r="J724" s="11">
        <v>80</v>
      </c>
      <c r="K724" s="12">
        <f t="shared" si="132"/>
        <v>1</v>
      </c>
      <c r="L724" s="12">
        <f t="shared" si="132"/>
        <v>1</v>
      </c>
      <c r="M724" s="14">
        <f t="shared" si="133"/>
        <v>235</v>
      </c>
      <c r="N724" s="12">
        <f t="shared" si="143"/>
        <v>0</v>
      </c>
      <c r="O724" s="14">
        <f t="shared" si="134"/>
        <v>235</v>
      </c>
      <c r="P724" s="12">
        <f t="shared" si="143"/>
        <v>0</v>
      </c>
      <c r="Q724" s="12">
        <f t="shared" si="135"/>
        <v>0</v>
      </c>
      <c r="R724" s="12">
        <f t="shared" si="136"/>
        <v>0</v>
      </c>
      <c r="S724" s="12">
        <f t="shared" si="137"/>
        <v>1</v>
      </c>
      <c r="T724" s="12">
        <f t="shared" si="138"/>
        <v>1</v>
      </c>
      <c r="U724" s="12">
        <f t="shared" si="139"/>
        <v>0</v>
      </c>
      <c r="V724" s="64">
        <f t="shared" si="140"/>
        <v>0</v>
      </c>
      <c r="W724" s="12">
        <f t="shared" si="141"/>
        <v>1</v>
      </c>
      <c r="X724" s="12">
        <f>IF(AND(W724=1,G724=0),1,0)</f>
        <v>0</v>
      </c>
      <c r="Y724" s="12">
        <f t="shared" si="142"/>
        <v>0</v>
      </c>
    </row>
    <row r="725" spans="2:25" ht="12.5" customHeight="1">
      <c r="B725" s="6" t="s">
        <v>583</v>
      </c>
      <c r="C725" s="7" t="s">
        <v>584</v>
      </c>
      <c r="D725" s="5">
        <v>0</v>
      </c>
      <c r="E725" s="5">
        <v>0</v>
      </c>
      <c r="F725" s="2">
        <v>2750</v>
      </c>
      <c r="G725" s="2">
        <v>2780</v>
      </c>
      <c r="H725" s="2">
        <v>2750</v>
      </c>
      <c r="I725" s="5">
        <v>2890</v>
      </c>
      <c r="J725" s="11">
        <v>80</v>
      </c>
      <c r="K725" s="12">
        <f t="shared" si="132"/>
        <v>0</v>
      </c>
      <c r="L725" s="12">
        <f t="shared" si="132"/>
        <v>0</v>
      </c>
      <c r="M725" s="14">
        <f t="shared" si="133"/>
        <v>-2750</v>
      </c>
      <c r="N725" s="12">
        <f t="shared" si="143"/>
        <v>1</v>
      </c>
      <c r="O725" s="14">
        <f t="shared" si="134"/>
        <v>-2780</v>
      </c>
      <c r="P725" s="12">
        <f t="shared" si="143"/>
        <v>1</v>
      </c>
      <c r="Q725" s="12">
        <f t="shared" si="135"/>
        <v>0</v>
      </c>
      <c r="R725" s="12">
        <f t="shared" si="136"/>
        <v>1</v>
      </c>
      <c r="S725" s="12">
        <f t="shared" si="137"/>
        <v>0</v>
      </c>
      <c r="T725" s="12">
        <f t="shared" si="138"/>
        <v>1</v>
      </c>
      <c r="U725" s="12">
        <f t="shared" si="139"/>
        <v>1</v>
      </c>
      <c r="V725" s="64">
        <f t="shared" si="140"/>
        <v>2780</v>
      </c>
      <c r="W725" s="12">
        <f t="shared" si="141"/>
        <v>1</v>
      </c>
      <c r="X725" s="12">
        <f>IF(AND(W725=1,G725=0),1,0)</f>
        <v>0</v>
      </c>
      <c r="Y725" s="12">
        <f t="shared" si="142"/>
        <v>0</v>
      </c>
    </row>
    <row r="726" spans="2:25" ht="12.5" customHeight="1">
      <c r="B726" s="6" t="s">
        <v>585</v>
      </c>
      <c r="C726" s="7" t="s">
        <v>586</v>
      </c>
      <c r="D726" s="5">
        <v>410</v>
      </c>
      <c r="E726" s="5">
        <v>425</v>
      </c>
      <c r="F726" s="2">
        <v>450</v>
      </c>
      <c r="G726" s="2">
        <v>450</v>
      </c>
      <c r="H726" s="2">
        <v>430</v>
      </c>
      <c r="I726" s="5">
        <v>430</v>
      </c>
      <c r="J726" s="11">
        <v>72</v>
      </c>
      <c r="K726" s="12">
        <f t="shared" si="132"/>
        <v>1</v>
      </c>
      <c r="L726" s="12">
        <f t="shared" si="132"/>
        <v>1</v>
      </c>
      <c r="M726" s="14">
        <f t="shared" si="133"/>
        <v>-40</v>
      </c>
      <c r="N726" s="12">
        <f t="shared" si="143"/>
        <v>0</v>
      </c>
      <c r="O726" s="14">
        <f t="shared" si="134"/>
        <v>-25</v>
      </c>
      <c r="P726" s="12">
        <f t="shared" si="143"/>
        <v>0</v>
      </c>
      <c r="Q726" s="12">
        <f t="shared" si="135"/>
        <v>0</v>
      </c>
      <c r="R726" s="12">
        <f t="shared" si="136"/>
        <v>0</v>
      </c>
      <c r="S726" s="12">
        <f t="shared" si="137"/>
        <v>1</v>
      </c>
      <c r="T726" s="12">
        <f t="shared" si="138"/>
        <v>1</v>
      </c>
      <c r="U726" s="12">
        <f t="shared" si="139"/>
        <v>0</v>
      </c>
      <c r="V726" s="64">
        <f t="shared" si="140"/>
        <v>0</v>
      </c>
      <c r="W726" s="12">
        <f t="shared" si="141"/>
        <v>1</v>
      </c>
      <c r="X726" s="12">
        <f>IF(AND(W726=1,G726=0),1,0)</f>
        <v>0</v>
      </c>
      <c r="Y726" s="12">
        <f t="shared" si="142"/>
        <v>0</v>
      </c>
    </row>
    <row r="727" spans="2:25" ht="12.5" customHeight="1">
      <c r="B727" s="6" t="s">
        <v>587</v>
      </c>
      <c r="C727" s="7" t="s">
        <v>588</v>
      </c>
      <c r="D727" s="5">
        <v>120</v>
      </c>
      <c r="E727" s="5">
        <v>170</v>
      </c>
      <c r="F727" s="2">
        <v>230</v>
      </c>
      <c r="G727" s="2">
        <v>230</v>
      </c>
      <c r="H727" s="2">
        <v>10</v>
      </c>
      <c r="I727" s="5">
        <v>10</v>
      </c>
      <c r="J727" s="11">
        <v>50</v>
      </c>
      <c r="K727" s="12">
        <f t="shared" si="132"/>
        <v>1</v>
      </c>
      <c r="L727" s="12">
        <f t="shared" si="132"/>
        <v>1</v>
      </c>
      <c r="M727" s="14">
        <f t="shared" si="133"/>
        <v>-110</v>
      </c>
      <c r="N727" s="12">
        <f t="shared" si="143"/>
        <v>0</v>
      </c>
      <c r="O727" s="14">
        <f t="shared" si="134"/>
        <v>-60</v>
      </c>
      <c r="P727" s="12">
        <f t="shared" si="143"/>
        <v>0</v>
      </c>
      <c r="Q727" s="12">
        <f t="shared" si="135"/>
        <v>0</v>
      </c>
      <c r="R727" s="12">
        <f t="shared" si="136"/>
        <v>0</v>
      </c>
      <c r="S727" s="12">
        <f t="shared" si="137"/>
        <v>1</v>
      </c>
      <c r="T727" s="12">
        <f t="shared" si="138"/>
        <v>1</v>
      </c>
      <c r="U727" s="12">
        <f t="shared" si="139"/>
        <v>0</v>
      </c>
      <c r="V727" s="64">
        <f t="shared" si="140"/>
        <v>0</v>
      </c>
      <c r="W727" s="12">
        <f t="shared" si="141"/>
        <v>1</v>
      </c>
      <c r="X727" s="12">
        <f>IF(AND(W727=1,G727=0),1,0)</f>
        <v>0</v>
      </c>
      <c r="Y727" s="12">
        <f t="shared" si="142"/>
        <v>0</v>
      </c>
    </row>
    <row r="728" spans="2:25" ht="12.5" customHeight="1">
      <c r="B728" s="6" t="s">
        <v>589</v>
      </c>
      <c r="C728" s="7" t="s">
        <v>590</v>
      </c>
      <c r="D728" s="5">
        <v>1320</v>
      </c>
      <c r="E728" s="5">
        <v>1515</v>
      </c>
      <c r="F728" s="2">
        <v>1120</v>
      </c>
      <c r="G728" s="2">
        <v>1360</v>
      </c>
      <c r="H728" s="2">
        <v>1100</v>
      </c>
      <c r="I728" s="5">
        <v>1155</v>
      </c>
      <c r="J728" s="11">
        <v>81</v>
      </c>
      <c r="K728" s="12">
        <f t="shared" si="132"/>
        <v>1</v>
      </c>
      <c r="L728" s="12">
        <f t="shared" si="132"/>
        <v>1</v>
      </c>
      <c r="M728" s="14">
        <f t="shared" si="133"/>
        <v>200</v>
      </c>
      <c r="N728" s="12">
        <f t="shared" si="143"/>
        <v>0</v>
      </c>
      <c r="O728" s="14">
        <f t="shared" si="134"/>
        <v>155</v>
      </c>
      <c r="P728" s="12">
        <f t="shared" si="143"/>
        <v>0</v>
      </c>
      <c r="Q728" s="12">
        <f t="shared" si="135"/>
        <v>0</v>
      </c>
      <c r="R728" s="12">
        <f t="shared" si="136"/>
        <v>0</v>
      </c>
      <c r="S728" s="12">
        <f t="shared" si="137"/>
        <v>1</v>
      </c>
      <c r="T728" s="12">
        <f t="shared" si="138"/>
        <v>1</v>
      </c>
      <c r="U728" s="12">
        <f t="shared" si="139"/>
        <v>0</v>
      </c>
      <c r="V728" s="64">
        <f t="shared" si="140"/>
        <v>0</v>
      </c>
      <c r="W728" s="12">
        <f t="shared" si="141"/>
        <v>1</v>
      </c>
      <c r="X728" s="12">
        <f>IF(AND(W728=1,G728=0),1,0)</f>
        <v>0</v>
      </c>
      <c r="Y728" s="12">
        <f t="shared" si="142"/>
        <v>0</v>
      </c>
    </row>
    <row r="729" spans="2:25" ht="12.5" customHeight="1">
      <c r="B729" s="6" t="s">
        <v>591</v>
      </c>
      <c r="C729" s="6" t="s">
        <v>592</v>
      </c>
      <c r="D729" s="5">
        <v>0</v>
      </c>
      <c r="E729" s="5">
        <v>0</v>
      </c>
      <c r="F729" s="2">
        <v>0</v>
      </c>
      <c r="G729" s="2">
        <v>0</v>
      </c>
      <c r="H729" s="2">
        <v>255</v>
      </c>
      <c r="I729" s="5">
        <v>275</v>
      </c>
      <c r="J729" s="11">
        <v>61</v>
      </c>
      <c r="K729" s="12">
        <f t="shared" si="132"/>
        <v>0</v>
      </c>
      <c r="L729" s="12">
        <f t="shared" si="132"/>
        <v>0</v>
      </c>
      <c r="M729" s="14">
        <f t="shared" si="133"/>
        <v>0</v>
      </c>
      <c r="N729" s="12">
        <f t="shared" si="143"/>
        <v>0</v>
      </c>
      <c r="O729" s="14">
        <f t="shared" si="134"/>
        <v>0</v>
      </c>
      <c r="P729" s="12">
        <f t="shared" si="143"/>
        <v>0</v>
      </c>
      <c r="Q729" s="12">
        <f t="shared" si="135"/>
        <v>0</v>
      </c>
      <c r="R729" s="12">
        <f t="shared" si="136"/>
        <v>1</v>
      </c>
      <c r="S729" s="12">
        <f t="shared" si="137"/>
        <v>0</v>
      </c>
      <c r="T729" s="12">
        <f t="shared" si="138"/>
        <v>0</v>
      </c>
      <c r="U729" s="12">
        <f t="shared" si="139"/>
        <v>0</v>
      </c>
      <c r="V729" s="64">
        <f t="shared" si="140"/>
        <v>0</v>
      </c>
      <c r="W729" s="12">
        <f t="shared" si="141"/>
        <v>1</v>
      </c>
      <c r="X729" s="12">
        <f>IF(AND(W729=1,G729=0),1,0)</f>
        <v>1</v>
      </c>
      <c r="Y729" s="12">
        <f t="shared" si="142"/>
        <v>0</v>
      </c>
    </row>
    <row r="730" spans="2:25" ht="12.5" customHeight="1">
      <c r="B730" s="6" t="s">
        <v>593</v>
      </c>
      <c r="C730" s="7" t="s">
        <v>594</v>
      </c>
      <c r="D730" s="5">
        <v>50</v>
      </c>
      <c r="E730" s="5">
        <v>150</v>
      </c>
      <c r="F730" s="2">
        <v>220</v>
      </c>
      <c r="G730" s="2">
        <v>320</v>
      </c>
      <c r="H730" s="2">
        <v>270</v>
      </c>
      <c r="I730" s="5">
        <v>360</v>
      </c>
      <c r="J730" s="11">
        <v>62</v>
      </c>
      <c r="K730" s="12">
        <f t="shared" si="132"/>
        <v>1</v>
      </c>
      <c r="L730" s="12">
        <f t="shared" si="132"/>
        <v>1</v>
      </c>
      <c r="M730" s="14">
        <f t="shared" si="133"/>
        <v>-170</v>
      </c>
      <c r="N730" s="12">
        <f t="shared" si="143"/>
        <v>0</v>
      </c>
      <c r="O730" s="14">
        <f t="shared" si="134"/>
        <v>-170</v>
      </c>
      <c r="P730" s="12">
        <f t="shared" si="143"/>
        <v>0</v>
      </c>
      <c r="Q730" s="12">
        <f t="shared" si="135"/>
        <v>0</v>
      </c>
      <c r="R730" s="12">
        <f t="shared" si="136"/>
        <v>0</v>
      </c>
      <c r="S730" s="12">
        <f t="shared" si="137"/>
        <v>1</v>
      </c>
      <c r="T730" s="12">
        <f t="shared" si="138"/>
        <v>1</v>
      </c>
      <c r="U730" s="12">
        <f t="shared" si="139"/>
        <v>0</v>
      </c>
      <c r="V730" s="64">
        <f t="shared" si="140"/>
        <v>0</v>
      </c>
      <c r="W730" s="12">
        <f t="shared" si="141"/>
        <v>1</v>
      </c>
      <c r="X730" s="12">
        <f>IF(AND(W730=1,G730=0),1,0)</f>
        <v>0</v>
      </c>
      <c r="Y730" s="12">
        <f t="shared" si="142"/>
        <v>0</v>
      </c>
    </row>
    <row r="731" spans="2:25" ht="12.5" customHeight="1">
      <c r="B731" s="6" t="s">
        <v>595</v>
      </c>
      <c r="C731" s="7" t="s">
        <v>596</v>
      </c>
      <c r="D731" s="5">
        <v>1200</v>
      </c>
      <c r="E731" s="5">
        <v>1220</v>
      </c>
      <c r="F731" s="2">
        <v>1100</v>
      </c>
      <c r="G731" s="2">
        <v>1100</v>
      </c>
      <c r="H731" s="2">
        <v>1800</v>
      </c>
      <c r="I731" s="5">
        <v>1800</v>
      </c>
      <c r="J731" s="11">
        <v>77</v>
      </c>
      <c r="K731" s="12">
        <f t="shared" si="132"/>
        <v>1</v>
      </c>
      <c r="L731" s="12">
        <f t="shared" si="132"/>
        <v>1</v>
      </c>
      <c r="M731" s="14">
        <f t="shared" si="133"/>
        <v>100</v>
      </c>
      <c r="N731" s="12">
        <f t="shared" si="143"/>
        <v>0</v>
      </c>
      <c r="O731" s="14">
        <f t="shared" si="134"/>
        <v>120</v>
      </c>
      <c r="P731" s="12">
        <f t="shared" si="143"/>
        <v>0</v>
      </c>
      <c r="Q731" s="12">
        <f t="shared" si="135"/>
        <v>0</v>
      </c>
      <c r="R731" s="12">
        <f t="shared" si="136"/>
        <v>0</v>
      </c>
      <c r="S731" s="12">
        <f t="shared" si="137"/>
        <v>1</v>
      </c>
      <c r="T731" s="12">
        <f t="shared" si="138"/>
        <v>1</v>
      </c>
      <c r="U731" s="12">
        <f t="shared" si="139"/>
        <v>0</v>
      </c>
      <c r="V731" s="64">
        <f t="shared" si="140"/>
        <v>0</v>
      </c>
      <c r="W731" s="12">
        <f t="shared" si="141"/>
        <v>1</v>
      </c>
      <c r="X731" s="12">
        <f>IF(AND(W731=1,G731=0),1,0)</f>
        <v>0</v>
      </c>
      <c r="Y731" s="12">
        <f t="shared" si="142"/>
        <v>0</v>
      </c>
    </row>
    <row r="732" spans="2:25" ht="12.5" customHeight="1">
      <c r="B732" s="6" t="s">
        <v>597</v>
      </c>
      <c r="C732" s="6" t="s">
        <v>598</v>
      </c>
      <c r="D732" s="5">
        <v>0</v>
      </c>
      <c r="E732" s="5">
        <v>0</v>
      </c>
      <c r="F732" s="2">
        <v>1380</v>
      </c>
      <c r="G732" s="2">
        <v>1380</v>
      </c>
      <c r="H732" s="2">
        <v>1995</v>
      </c>
      <c r="I732" s="5">
        <v>2075</v>
      </c>
      <c r="K732" s="12">
        <f t="shared" si="132"/>
        <v>0</v>
      </c>
      <c r="L732" s="12">
        <f t="shared" si="132"/>
        <v>0</v>
      </c>
      <c r="M732" s="14">
        <f t="shared" si="133"/>
        <v>-1380</v>
      </c>
      <c r="N732" s="12">
        <f t="shared" si="143"/>
        <v>1</v>
      </c>
      <c r="O732" s="14">
        <f t="shared" si="134"/>
        <v>-1380</v>
      </c>
      <c r="P732" s="12">
        <f t="shared" si="143"/>
        <v>1</v>
      </c>
      <c r="Q732" s="12">
        <f t="shared" si="135"/>
        <v>0</v>
      </c>
      <c r="R732" s="12">
        <f t="shared" si="136"/>
        <v>1</v>
      </c>
      <c r="S732" s="12">
        <f t="shared" si="137"/>
        <v>0</v>
      </c>
      <c r="T732" s="12">
        <f t="shared" si="138"/>
        <v>1</v>
      </c>
      <c r="U732" s="12">
        <f t="shared" si="139"/>
        <v>1</v>
      </c>
      <c r="V732" s="64">
        <f t="shared" si="140"/>
        <v>1380</v>
      </c>
      <c r="W732" s="12">
        <f t="shared" si="141"/>
        <v>1</v>
      </c>
      <c r="X732" s="12">
        <f>IF(AND(W732=1,G732=0),1,0)</f>
        <v>0</v>
      </c>
      <c r="Y732" s="12">
        <f t="shared" si="142"/>
        <v>0</v>
      </c>
    </row>
    <row r="733" spans="2:25" ht="12.5" customHeight="1">
      <c r="B733" s="6" t="s">
        <v>599</v>
      </c>
      <c r="C733" s="6" t="s">
        <v>600</v>
      </c>
      <c r="D733" s="5">
        <v>3605</v>
      </c>
      <c r="E733" s="5">
        <v>3660</v>
      </c>
      <c r="F733" s="2">
        <v>3585</v>
      </c>
      <c r="G733" s="2">
        <v>3655</v>
      </c>
      <c r="H733" s="2">
        <v>3325</v>
      </c>
      <c r="I733" s="5">
        <v>3430</v>
      </c>
      <c r="J733" s="11">
        <v>38</v>
      </c>
      <c r="K733" s="12">
        <f t="shared" si="132"/>
        <v>1</v>
      </c>
      <c r="L733" s="12">
        <f t="shared" si="132"/>
        <v>1</v>
      </c>
      <c r="M733" s="14">
        <f t="shared" si="133"/>
        <v>20</v>
      </c>
      <c r="N733" s="12">
        <f t="shared" si="143"/>
        <v>0</v>
      </c>
      <c r="O733" s="14">
        <f t="shared" si="134"/>
        <v>5</v>
      </c>
      <c r="P733" s="12">
        <f t="shared" si="143"/>
        <v>0</v>
      </c>
      <c r="Q733" s="12">
        <f t="shared" si="135"/>
        <v>0</v>
      </c>
      <c r="R733" s="12">
        <f t="shared" si="136"/>
        <v>0</v>
      </c>
      <c r="S733" s="12">
        <f t="shared" si="137"/>
        <v>1</v>
      </c>
      <c r="T733" s="12">
        <f t="shared" si="138"/>
        <v>1</v>
      </c>
      <c r="U733" s="12">
        <f t="shared" si="139"/>
        <v>0</v>
      </c>
      <c r="V733" s="64">
        <f t="shared" si="140"/>
        <v>0</v>
      </c>
      <c r="W733" s="12">
        <f t="shared" si="141"/>
        <v>1</v>
      </c>
      <c r="X733" s="12">
        <f>IF(AND(W733=1,G733=0),1,0)</f>
        <v>0</v>
      </c>
      <c r="Y733" s="12">
        <f t="shared" si="142"/>
        <v>0</v>
      </c>
    </row>
    <row r="734" spans="2:25" ht="12.5" customHeight="1">
      <c r="B734" s="6" t="s">
        <v>601</v>
      </c>
      <c r="C734" s="6" t="s">
        <v>602</v>
      </c>
      <c r="D734" s="5">
        <v>950</v>
      </c>
      <c r="E734" s="5">
        <v>1010</v>
      </c>
      <c r="F734" s="2">
        <v>1130</v>
      </c>
      <c r="G734" s="2">
        <v>1150</v>
      </c>
      <c r="H734" s="2">
        <v>1110</v>
      </c>
      <c r="I734" s="5">
        <v>1150</v>
      </c>
      <c r="J734" s="11">
        <v>70</v>
      </c>
      <c r="K734" s="12">
        <f t="shared" si="132"/>
        <v>1</v>
      </c>
      <c r="L734" s="12">
        <f t="shared" si="132"/>
        <v>1</v>
      </c>
      <c r="M734" s="14">
        <f t="shared" si="133"/>
        <v>-180</v>
      </c>
      <c r="N734" s="12">
        <f t="shared" si="143"/>
        <v>0</v>
      </c>
      <c r="O734" s="14">
        <f t="shared" si="134"/>
        <v>-140</v>
      </c>
      <c r="P734" s="12">
        <f t="shared" si="143"/>
        <v>0</v>
      </c>
      <c r="Q734" s="12">
        <f t="shared" si="135"/>
        <v>0</v>
      </c>
      <c r="R734" s="12">
        <f t="shared" si="136"/>
        <v>0</v>
      </c>
      <c r="S734" s="12">
        <f t="shared" si="137"/>
        <v>1</v>
      </c>
      <c r="T734" s="12">
        <f t="shared" si="138"/>
        <v>1</v>
      </c>
      <c r="U734" s="12">
        <f t="shared" si="139"/>
        <v>0</v>
      </c>
      <c r="V734" s="64">
        <f t="shared" si="140"/>
        <v>0</v>
      </c>
      <c r="W734" s="12">
        <f t="shared" si="141"/>
        <v>1</v>
      </c>
      <c r="X734" s="12">
        <f>IF(AND(W734=1,G734=0),1,0)</f>
        <v>0</v>
      </c>
      <c r="Y734" s="12">
        <f t="shared" si="142"/>
        <v>0</v>
      </c>
    </row>
    <row r="735" spans="2:25" ht="12.5" customHeight="1">
      <c r="B735" s="6" t="s">
        <v>603</v>
      </c>
      <c r="C735" s="7" t="s">
        <v>604</v>
      </c>
      <c r="D735" s="5">
        <v>2600</v>
      </c>
      <c r="E735" s="5">
        <v>2663</v>
      </c>
      <c r="F735" s="2">
        <v>525</v>
      </c>
      <c r="G735" s="2">
        <v>672.98</v>
      </c>
      <c r="H735" s="2">
        <v>0</v>
      </c>
      <c r="I735" s="5">
        <v>0</v>
      </c>
      <c r="J735" s="11">
        <v>74</v>
      </c>
      <c r="K735" s="12">
        <f t="shared" si="132"/>
        <v>1</v>
      </c>
      <c r="L735" s="12">
        <f t="shared" si="132"/>
        <v>1</v>
      </c>
      <c r="M735" s="14">
        <f t="shared" si="133"/>
        <v>2075</v>
      </c>
      <c r="N735" s="12">
        <f t="shared" si="143"/>
        <v>1</v>
      </c>
      <c r="O735" s="14">
        <f t="shared" si="134"/>
        <v>1990.02</v>
      </c>
      <c r="P735" s="12">
        <f t="shared" si="143"/>
        <v>1</v>
      </c>
      <c r="Q735" s="12">
        <f t="shared" si="135"/>
        <v>0</v>
      </c>
      <c r="R735" s="12">
        <f t="shared" si="136"/>
        <v>0</v>
      </c>
      <c r="S735" s="12">
        <f t="shared" si="137"/>
        <v>1</v>
      </c>
      <c r="T735" s="12">
        <f t="shared" si="138"/>
        <v>1</v>
      </c>
      <c r="U735" s="12">
        <f t="shared" si="139"/>
        <v>0</v>
      </c>
      <c r="V735" s="64">
        <f t="shared" si="140"/>
        <v>0</v>
      </c>
      <c r="W735" s="12">
        <f t="shared" si="141"/>
        <v>0</v>
      </c>
      <c r="X735" s="12">
        <f>IF(AND(W735=1,G735=0),1,0)</f>
        <v>0</v>
      </c>
      <c r="Y735" s="12">
        <f t="shared" si="142"/>
        <v>0</v>
      </c>
    </row>
    <row r="736" spans="2:25" ht="12.5" customHeight="1">
      <c r="B736" s="6" t="s">
        <v>605</v>
      </c>
      <c r="C736" s="7" t="s">
        <v>606</v>
      </c>
      <c r="D736" s="5">
        <v>0</v>
      </c>
      <c r="E736" s="5">
        <v>0</v>
      </c>
      <c r="F736" s="2">
        <v>10</v>
      </c>
      <c r="G736" s="2">
        <v>10</v>
      </c>
      <c r="H736" s="2">
        <v>20</v>
      </c>
      <c r="I736" s="5">
        <v>20</v>
      </c>
      <c r="J736" s="11">
        <v>82</v>
      </c>
      <c r="K736" s="12">
        <f t="shared" si="132"/>
        <v>0</v>
      </c>
      <c r="L736" s="12">
        <f t="shared" si="132"/>
        <v>0</v>
      </c>
      <c r="M736" s="14">
        <f t="shared" si="133"/>
        <v>-10</v>
      </c>
      <c r="N736" s="12">
        <f t="shared" si="143"/>
        <v>0</v>
      </c>
      <c r="O736" s="14">
        <f t="shared" si="134"/>
        <v>-10</v>
      </c>
      <c r="P736" s="12">
        <f t="shared" si="143"/>
        <v>0</v>
      </c>
      <c r="Q736" s="12">
        <f t="shared" si="135"/>
        <v>0</v>
      </c>
      <c r="R736" s="12">
        <f t="shared" si="136"/>
        <v>1</v>
      </c>
      <c r="S736" s="12">
        <f t="shared" si="137"/>
        <v>0</v>
      </c>
      <c r="T736" s="12">
        <f t="shared" si="138"/>
        <v>1</v>
      </c>
      <c r="U736" s="12">
        <f t="shared" si="139"/>
        <v>1</v>
      </c>
      <c r="V736" s="64">
        <f t="shared" si="140"/>
        <v>10</v>
      </c>
      <c r="W736" s="12">
        <f t="shared" si="141"/>
        <v>1</v>
      </c>
      <c r="X736" s="12">
        <f>IF(AND(W736=1,G736=0),1,0)</f>
        <v>0</v>
      </c>
      <c r="Y736" s="12">
        <f t="shared" si="142"/>
        <v>0</v>
      </c>
    </row>
    <row r="737" spans="2:25" ht="12.5" customHeight="1">
      <c r="B737" s="6" t="s">
        <v>607</v>
      </c>
      <c r="C737" s="7" t="s">
        <v>608</v>
      </c>
      <c r="D737" s="5">
        <v>6500</v>
      </c>
      <c r="E737" s="5">
        <v>6875</v>
      </c>
      <c r="F737" s="2">
        <v>6625</v>
      </c>
      <c r="G737" s="2">
        <v>7000</v>
      </c>
      <c r="H737" s="2">
        <v>6500</v>
      </c>
      <c r="I737" s="5">
        <v>6875</v>
      </c>
      <c r="J737" s="11">
        <v>81</v>
      </c>
      <c r="K737" s="12">
        <f t="shared" si="132"/>
        <v>1</v>
      </c>
      <c r="L737" s="12">
        <f t="shared" si="132"/>
        <v>1</v>
      </c>
      <c r="M737" s="14">
        <f t="shared" si="133"/>
        <v>-125</v>
      </c>
      <c r="N737" s="12">
        <f t="shared" si="143"/>
        <v>0</v>
      </c>
      <c r="O737" s="14">
        <f t="shared" si="134"/>
        <v>-125</v>
      </c>
      <c r="P737" s="12">
        <f t="shared" si="143"/>
        <v>0</v>
      </c>
      <c r="Q737" s="12">
        <f t="shared" si="135"/>
        <v>0</v>
      </c>
      <c r="R737" s="12">
        <f t="shared" si="136"/>
        <v>0</v>
      </c>
      <c r="S737" s="12">
        <f t="shared" si="137"/>
        <v>1</v>
      </c>
      <c r="T737" s="12">
        <f t="shared" si="138"/>
        <v>1</v>
      </c>
      <c r="U737" s="12">
        <f t="shared" si="139"/>
        <v>0</v>
      </c>
      <c r="V737" s="64">
        <f t="shared" si="140"/>
        <v>0</v>
      </c>
      <c r="W737" s="12">
        <f t="shared" si="141"/>
        <v>1</v>
      </c>
      <c r="X737" s="12">
        <f>IF(AND(W737=1,G737=0),1,0)</f>
        <v>0</v>
      </c>
      <c r="Y737" s="12">
        <f t="shared" si="142"/>
        <v>0</v>
      </c>
    </row>
    <row r="738" spans="2:25" ht="12.5" customHeight="1">
      <c r="B738" s="6" t="s">
        <v>609</v>
      </c>
      <c r="C738" s="6" t="s">
        <v>610</v>
      </c>
      <c r="D738" s="5">
        <v>240</v>
      </c>
      <c r="E738" s="5">
        <v>240</v>
      </c>
      <c r="F738" s="2">
        <v>140</v>
      </c>
      <c r="G738" s="2">
        <v>140</v>
      </c>
      <c r="H738" s="2">
        <v>120</v>
      </c>
      <c r="I738" s="5">
        <v>120</v>
      </c>
      <c r="J738" s="11">
        <v>84</v>
      </c>
      <c r="K738" s="12">
        <f t="shared" si="132"/>
        <v>1</v>
      </c>
      <c r="L738" s="12">
        <f t="shared" si="132"/>
        <v>1</v>
      </c>
      <c r="M738" s="14">
        <f t="shared" si="133"/>
        <v>100</v>
      </c>
      <c r="N738" s="12">
        <f t="shared" si="143"/>
        <v>0</v>
      </c>
      <c r="O738" s="14">
        <f t="shared" si="134"/>
        <v>100</v>
      </c>
      <c r="P738" s="12">
        <f t="shared" si="143"/>
        <v>0</v>
      </c>
      <c r="Q738" s="12">
        <f t="shared" si="135"/>
        <v>0</v>
      </c>
      <c r="R738" s="12">
        <f t="shared" si="136"/>
        <v>0</v>
      </c>
      <c r="S738" s="12">
        <f t="shared" si="137"/>
        <v>1</v>
      </c>
      <c r="T738" s="12">
        <f t="shared" si="138"/>
        <v>1</v>
      </c>
      <c r="U738" s="12">
        <f t="shared" si="139"/>
        <v>0</v>
      </c>
      <c r="V738" s="64">
        <f t="shared" si="140"/>
        <v>0</v>
      </c>
      <c r="W738" s="12">
        <f t="shared" si="141"/>
        <v>1</v>
      </c>
      <c r="X738" s="12">
        <f>IF(AND(W738=1,G738=0),1,0)</f>
        <v>0</v>
      </c>
      <c r="Y738" s="12">
        <f t="shared" si="142"/>
        <v>0</v>
      </c>
    </row>
    <row r="739" spans="2:25" ht="12.5" customHeight="1">
      <c r="B739" s="6" t="s">
        <v>611</v>
      </c>
      <c r="C739" s="6" t="s">
        <v>612</v>
      </c>
      <c r="D739" s="5">
        <v>1980</v>
      </c>
      <c r="E739" s="5">
        <v>2170</v>
      </c>
      <c r="F739" s="2">
        <v>2005</v>
      </c>
      <c r="G739" s="2">
        <v>2190</v>
      </c>
      <c r="H739" s="2">
        <v>1980</v>
      </c>
      <c r="I739" s="5">
        <v>2090</v>
      </c>
      <c r="J739" s="11">
        <v>90</v>
      </c>
      <c r="K739" s="12">
        <f t="shared" si="132"/>
        <v>1</v>
      </c>
      <c r="L739" s="12">
        <f t="shared" si="132"/>
        <v>1</v>
      </c>
      <c r="M739" s="14">
        <f t="shared" si="133"/>
        <v>-25</v>
      </c>
      <c r="N739" s="12">
        <f t="shared" si="143"/>
        <v>0</v>
      </c>
      <c r="O739" s="14">
        <f t="shared" si="134"/>
        <v>-20</v>
      </c>
      <c r="P739" s="12">
        <f t="shared" si="143"/>
        <v>0</v>
      </c>
      <c r="Q739" s="12">
        <f t="shared" si="135"/>
        <v>0</v>
      </c>
      <c r="R739" s="12">
        <f t="shared" si="136"/>
        <v>0</v>
      </c>
      <c r="S739" s="12">
        <f t="shared" si="137"/>
        <v>1</v>
      </c>
      <c r="T739" s="12">
        <f t="shared" si="138"/>
        <v>1</v>
      </c>
      <c r="U739" s="12">
        <f t="shared" si="139"/>
        <v>0</v>
      </c>
      <c r="V739" s="64">
        <f t="shared" si="140"/>
        <v>0</v>
      </c>
      <c r="W739" s="12">
        <f t="shared" si="141"/>
        <v>1</v>
      </c>
      <c r="X739" s="12">
        <f>IF(AND(W739=1,G739=0),1,0)</f>
        <v>0</v>
      </c>
      <c r="Y739" s="12">
        <f t="shared" si="142"/>
        <v>0</v>
      </c>
    </row>
    <row r="740" spans="2:25" ht="12.5" customHeight="1">
      <c r="B740" s="6" t="s">
        <v>613</v>
      </c>
      <c r="C740" s="6" t="s">
        <v>614</v>
      </c>
      <c r="D740" s="5">
        <v>300</v>
      </c>
      <c r="E740" s="5">
        <v>300</v>
      </c>
      <c r="F740" s="2">
        <v>300</v>
      </c>
      <c r="G740" s="2">
        <v>300</v>
      </c>
      <c r="H740" s="2">
        <v>200</v>
      </c>
      <c r="I740" s="5">
        <v>200</v>
      </c>
      <c r="J740" s="11">
        <v>59</v>
      </c>
      <c r="K740" s="12">
        <f t="shared" si="132"/>
        <v>1</v>
      </c>
      <c r="L740" s="12">
        <f t="shared" si="132"/>
        <v>1</v>
      </c>
      <c r="M740" s="14">
        <f t="shared" si="133"/>
        <v>0</v>
      </c>
      <c r="N740" s="12">
        <f t="shared" si="143"/>
        <v>0</v>
      </c>
      <c r="O740" s="14">
        <f t="shared" si="134"/>
        <v>0</v>
      </c>
      <c r="P740" s="12">
        <f t="shared" si="143"/>
        <v>0</v>
      </c>
      <c r="Q740" s="12">
        <f t="shared" si="135"/>
        <v>0</v>
      </c>
      <c r="R740" s="12">
        <f t="shared" si="136"/>
        <v>0</v>
      </c>
      <c r="S740" s="12">
        <f t="shared" si="137"/>
        <v>1</v>
      </c>
      <c r="T740" s="12">
        <f t="shared" si="138"/>
        <v>1</v>
      </c>
      <c r="U740" s="12">
        <f t="shared" si="139"/>
        <v>0</v>
      </c>
      <c r="V740" s="64">
        <f t="shared" si="140"/>
        <v>0</v>
      </c>
      <c r="W740" s="12">
        <f t="shared" si="141"/>
        <v>1</v>
      </c>
      <c r="X740" s="12">
        <f>IF(AND(W740=1,G740=0),1,0)</f>
        <v>0</v>
      </c>
      <c r="Y740" s="12">
        <f t="shared" si="142"/>
        <v>0</v>
      </c>
    </row>
    <row r="741" spans="2:25" ht="12.5" customHeight="1">
      <c r="B741" s="6" t="s">
        <v>615</v>
      </c>
      <c r="C741" s="6" t="s">
        <v>616</v>
      </c>
      <c r="D741" s="5">
        <v>0</v>
      </c>
      <c r="E741" s="5">
        <v>0</v>
      </c>
      <c r="F741" s="2">
        <v>320</v>
      </c>
      <c r="G741" s="2">
        <v>320</v>
      </c>
      <c r="H741" s="2">
        <v>560</v>
      </c>
      <c r="I741" s="5">
        <v>560</v>
      </c>
      <c r="J741" s="11">
        <v>59</v>
      </c>
      <c r="K741" s="12">
        <f t="shared" si="132"/>
        <v>0</v>
      </c>
      <c r="L741" s="12">
        <f t="shared" si="132"/>
        <v>0</v>
      </c>
      <c r="M741" s="14">
        <f t="shared" si="133"/>
        <v>-320</v>
      </c>
      <c r="N741" s="12">
        <f t="shared" si="143"/>
        <v>0</v>
      </c>
      <c r="O741" s="14">
        <f t="shared" si="134"/>
        <v>-320</v>
      </c>
      <c r="P741" s="12">
        <f t="shared" si="143"/>
        <v>0</v>
      </c>
      <c r="Q741" s="12">
        <f t="shared" si="135"/>
        <v>0</v>
      </c>
      <c r="R741" s="12">
        <f t="shared" si="136"/>
        <v>1</v>
      </c>
      <c r="S741" s="12">
        <f t="shared" si="137"/>
        <v>0</v>
      </c>
      <c r="T741" s="12">
        <f t="shared" si="138"/>
        <v>1</v>
      </c>
      <c r="U741" s="12">
        <f t="shared" si="139"/>
        <v>1</v>
      </c>
      <c r="V741" s="64">
        <f t="shared" si="140"/>
        <v>320</v>
      </c>
      <c r="W741" s="12">
        <f t="shared" si="141"/>
        <v>1</v>
      </c>
      <c r="X741" s="12">
        <f>IF(AND(W741=1,G741=0),1,0)</f>
        <v>0</v>
      </c>
      <c r="Y741" s="12">
        <f t="shared" si="142"/>
        <v>0</v>
      </c>
    </row>
    <row r="742" spans="2:25" ht="12.5" customHeight="1">
      <c r="B742" s="6" t="s">
        <v>617</v>
      </c>
      <c r="C742" s="7" t="s">
        <v>618</v>
      </c>
      <c r="D742" s="5">
        <v>100</v>
      </c>
      <c r="E742" s="5">
        <v>100</v>
      </c>
      <c r="F742" s="2">
        <v>425</v>
      </c>
      <c r="G742" s="2">
        <v>425</v>
      </c>
      <c r="H742" s="2">
        <v>325</v>
      </c>
      <c r="I742" s="5">
        <v>350</v>
      </c>
      <c r="J742" s="11">
        <v>41</v>
      </c>
      <c r="K742" s="12">
        <f t="shared" si="132"/>
        <v>1</v>
      </c>
      <c r="L742" s="12">
        <f t="shared" si="132"/>
        <v>1</v>
      </c>
      <c r="M742" s="14">
        <f t="shared" si="133"/>
        <v>-325</v>
      </c>
      <c r="N742" s="12">
        <f t="shared" si="143"/>
        <v>0</v>
      </c>
      <c r="O742" s="14">
        <f t="shared" si="134"/>
        <v>-325</v>
      </c>
      <c r="P742" s="12">
        <f t="shared" si="143"/>
        <v>0</v>
      </c>
      <c r="Q742" s="12">
        <f t="shared" si="135"/>
        <v>0</v>
      </c>
      <c r="R742" s="12">
        <f t="shared" si="136"/>
        <v>0</v>
      </c>
      <c r="S742" s="12">
        <f t="shared" si="137"/>
        <v>1</v>
      </c>
      <c r="T742" s="12">
        <f t="shared" si="138"/>
        <v>1</v>
      </c>
      <c r="U742" s="12">
        <f t="shared" si="139"/>
        <v>0</v>
      </c>
      <c r="V742" s="64">
        <f t="shared" si="140"/>
        <v>0</v>
      </c>
      <c r="W742" s="12">
        <f t="shared" si="141"/>
        <v>1</v>
      </c>
      <c r="X742" s="12">
        <f>IF(AND(W742=1,G742=0),1,0)</f>
        <v>0</v>
      </c>
      <c r="Y742" s="12">
        <f t="shared" si="142"/>
        <v>0</v>
      </c>
    </row>
    <row r="743" spans="2:25" ht="12.5" customHeight="1">
      <c r="B743" s="6" t="s">
        <v>619</v>
      </c>
      <c r="C743" s="6" t="s">
        <v>620</v>
      </c>
      <c r="D743" s="5">
        <v>0</v>
      </c>
      <c r="E743" s="5">
        <v>0</v>
      </c>
      <c r="F743" s="2">
        <v>0</v>
      </c>
      <c r="G743" s="2">
        <v>0</v>
      </c>
      <c r="H743" s="2">
        <v>160</v>
      </c>
      <c r="I743" s="5">
        <v>175</v>
      </c>
      <c r="J743" s="11">
        <v>56</v>
      </c>
      <c r="K743" s="12">
        <f t="shared" si="132"/>
        <v>0</v>
      </c>
      <c r="L743" s="12">
        <f t="shared" si="132"/>
        <v>0</v>
      </c>
      <c r="M743" s="14">
        <f t="shared" si="133"/>
        <v>0</v>
      </c>
      <c r="N743" s="12">
        <f t="shared" si="143"/>
        <v>0</v>
      </c>
      <c r="O743" s="14">
        <f t="shared" si="134"/>
        <v>0</v>
      </c>
      <c r="P743" s="12">
        <f t="shared" si="143"/>
        <v>0</v>
      </c>
      <c r="Q743" s="12">
        <f t="shared" si="135"/>
        <v>0</v>
      </c>
      <c r="R743" s="12">
        <f t="shared" si="136"/>
        <v>1</v>
      </c>
      <c r="S743" s="12">
        <f t="shared" si="137"/>
        <v>0</v>
      </c>
      <c r="T743" s="12">
        <f t="shared" si="138"/>
        <v>0</v>
      </c>
      <c r="U743" s="12">
        <f t="shared" si="139"/>
        <v>0</v>
      </c>
      <c r="V743" s="64">
        <f t="shared" si="140"/>
        <v>0</v>
      </c>
      <c r="W743" s="12">
        <f t="shared" si="141"/>
        <v>1</v>
      </c>
      <c r="X743" s="12">
        <f>IF(AND(W743=1,G743=0),1,0)</f>
        <v>1</v>
      </c>
      <c r="Y743" s="12">
        <f t="shared" si="142"/>
        <v>0</v>
      </c>
    </row>
    <row r="744" spans="2:25" ht="12.5" customHeight="1">
      <c r="B744" s="6" t="s">
        <v>621</v>
      </c>
      <c r="C744" s="7" t="s">
        <v>622</v>
      </c>
      <c r="D744" s="5">
        <v>25</v>
      </c>
      <c r="E744" s="5">
        <v>25</v>
      </c>
      <c r="F744" s="2">
        <v>125</v>
      </c>
      <c r="G744" s="2">
        <v>125</v>
      </c>
      <c r="H744" s="2">
        <v>25</v>
      </c>
      <c r="I744" s="5">
        <v>25</v>
      </c>
      <c r="J744" s="11">
        <v>32</v>
      </c>
      <c r="K744" s="12">
        <f t="shared" si="132"/>
        <v>1</v>
      </c>
      <c r="L744" s="12">
        <f t="shared" si="132"/>
        <v>1</v>
      </c>
      <c r="M744" s="14">
        <f t="shared" si="133"/>
        <v>-100</v>
      </c>
      <c r="N744" s="12">
        <f t="shared" si="143"/>
        <v>0</v>
      </c>
      <c r="O744" s="14">
        <f t="shared" si="134"/>
        <v>-100</v>
      </c>
      <c r="P744" s="12">
        <f t="shared" si="143"/>
        <v>0</v>
      </c>
      <c r="Q744" s="12">
        <f t="shared" si="135"/>
        <v>0</v>
      </c>
      <c r="R744" s="12">
        <f t="shared" si="136"/>
        <v>0</v>
      </c>
      <c r="S744" s="12">
        <f t="shared" si="137"/>
        <v>1</v>
      </c>
      <c r="T744" s="12">
        <f t="shared" si="138"/>
        <v>1</v>
      </c>
      <c r="U744" s="12">
        <f t="shared" si="139"/>
        <v>0</v>
      </c>
      <c r="V744" s="64">
        <f t="shared" si="140"/>
        <v>0</v>
      </c>
      <c r="W744" s="12">
        <f t="shared" si="141"/>
        <v>1</v>
      </c>
      <c r="X744" s="12">
        <f>IF(AND(W744=1,G744=0),1,0)</f>
        <v>0</v>
      </c>
      <c r="Y744" s="12">
        <f t="shared" si="142"/>
        <v>0</v>
      </c>
    </row>
    <row r="745" spans="2:25" ht="12.5" customHeight="1">
      <c r="B745" s="6" t="s">
        <v>623</v>
      </c>
      <c r="C745" s="6" t="s">
        <v>624</v>
      </c>
      <c r="D745" s="5">
        <v>40</v>
      </c>
      <c r="E745" s="5">
        <v>40</v>
      </c>
      <c r="F745" s="2">
        <v>400</v>
      </c>
      <c r="G745" s="2">
        <v>400</v>
      </c>
      <c r="H745" s="2">
        <v>475</v>
      </c>
      <c r="I745" s="5">
        <v>475</v>
      </c>
      <c r="J745" s="11">
        <v>76</v>
      </c>
      <c r="K745" s="12">
        <f t="shared" si="132"/>
        <v>1</v>
      </c>
      <c r="L745" s="12">
        <f t="shared" si="132"/>
        <v>1</v>
      </c>
      <c r="M745" s="14">
        <f t="shared" si="133"/>
        <v>-360</v>
      </c>
      <c r="N745" s="12">
        <f t="shared" si="143"/>
        <v>0</v>
      </c>
      <c r="O745" s="14">
        <f t="shared" si="134"/>
        <v>-360</v>
      </c>
      <c r="P745" s="12">
        <f t="shared" si="143"/>
        <v>0</v>
      </c>
      <c r="Q745" s="12">
        <f t="shared" si="135"/>
        <v>0</v>
      </c>
      <c r="R745" s="12">
        <f t="shared" si="136"/>
        <v>0</v>
      </c>
      <c r="S745" s="12">
        <f t="shared" si="137"/>
        <v>1</v>
      </c>
      <c r="T745" s="12">
        <f t="shared" si="138"/>
        <v>1</v>
      </c>
      <c r="U745" s="12">
        <f t="shared" si="139"/>
        <v>0</v>
      </c>
      <c r="V745" s="64">
        <f t="shared" si="140"/>
        <v>0</v>
      </c>
      <c r="W745" s="12">
        <f t="shared" si="141"/>
        <v>1</v>
      </c>
      <c r="X745" s="12">
        <f>IF(AND(W745=1,G745=0),1,0)</f>
        <v>0</v>
      </c>
      <c r="Y745" s="12">
        <f t="shared" si="142"/>
        <v>0</v>
      </c>
    </row>
    <row r="746" spans="2:25" ht="12.5" customHeight="1">
      <c r="B746" s="6" t="s">
        <v>625</v>
      </c>
      <c r="C746" s="6" t="s">
        <v>626</v>
      </c>
      <c r="D746" s="5">
        <v>2600</v>
      </c>
      <c r="E746" s="5">
        <v>2630</v>
      </c>
      <c r="F746" s="2">
        <v>2400</v>
      </c>
      <c r="G746" s="2">
        <v>2535</v>
      </c>
      <c r="H746" s="2">
        <v>1950</v>
      </c>
      <c r="I746" s="5">
        <v>2070</v>
      </c>
      <c r="J746" s="11">
        <v>68</v>
      </c>
      <c r="K746" s="12">
        <f t="shared" si="132"/>
        <v>1</v>
      </c>
      <c r="L746" s="12">
        <f t="shared" si="132"/>
        <v>1</v>
      </c>
      <c r="M746" s="14">
        <f t="shared" si="133"/>
        <v>200</v>
      </c>
      <c r="N746" s="12">
        <f t="shared" si="143"/>
        <v>0</v>
      </c>
      <c r="O746" s="14">
        <f t="shared" si="134"/>
        <v>95</v>
      </c>
      <c r="P746" s="12">
        <f t="shared" si="143"/>
        <v>0</v>
      </c>
      <c r="Q746" s="12">
        <f t="shared" si="135"/>
        <v>0</v>
      </c>
      <c r="R746" s="12">
        <f t="shared" si="136"/>
        <v>0</v>
      </c>
      <c r="S746" s="12">
        <f t="shared" si="137"/>
        <v>1</v>
      </c>
      <c r="T746" s="12">
        <f t="shared" si="138"/>
        <v>1</v>
      </c>
      <c r="U746" s="12">
        <f t="shared" si="139"/>
        <v>0</v>
      </c>
      <c r="V746" s="64">
        <f t="shared" si="140"/>
        <v>0</v>
      </c>
      <c r="W746" s="12">
        <f t="shared" si="141"/>
        <v>1</v>
      </c>
      <c r="X746" s="12">
        <f>IF(AND(W746=1,G746=0),1,0)</f>
        <v>0</v>
      </c>
      <c r="Y746" s="12">
        <f t="shared" si="142"/>
        <v>0</v>
      </c>
    </row>
    <row r="747" spans="2:25" ht="12.5" customHeight="1">
      <c r="B747" s="6" t="s">
        <v>627</v>
      </c>
      <c r="C747" s="6" t="s">
        <v>628</v>
      </c>
      <c r="D747" s="5">
        <v>260</v>
      </c>
      <c r="E747" s="5">
        <v>260</v>
      </c>
      <c r="F747" s="2">
        <v>260</v>
      </c>
      <c r="G747" s="2">
        <v>260</v>
      </c>
      <c r="H747" s="2">
        <v>265</v>
      </c>
      <c r="I747" s="5">
        <v>265</v>
      </c>
      <c r="J747" s="11">
        <v>56</v>
      </c>
      <c r="K747" s="12">
        <f t="shared" si="132"/>
        <v>1</v>
      </c>
      <c r="L747" s="12">
        <f t="shared" si="132"/>
        <v>1</v>
      </c>
      <c r="M747" s="14">
        <f t="shared" si="133"/>
        <v>0</v>
      </c>
      <c r="N747" s="12">
        <f t="shared" si="143"/>
        <v>0</v>
      </c>
      <c r="O747" s="14">
        <f t="shared" si="134"/>
        <v>0</v>
      </c>
      <c r="P747" s="12">
        <f t="shared" si="143"/>
        <v>0</v>
      </c>
      <c r="Q747" s="12">
        <f t="shared" si="135"/>
        <v>0</v>
      </c>
      <c r="R747" s="12">
        <f t="shared" si="136"/>
        <v>0</v>
      </c>
      <c r="S747" s="12">
        <f t="shared" si="137"/>
        <v>1</v>
      </c>
      <c r="T747" s="12">
        <f t="shared" si="138"/>
        <v>1</v>
      </c>
      <c r="U747" s="12">
        <f t="shared" si="139"/>
        <v>0</v>
      </c>
      <c r="V747" s="64">
        <f t="shared" si="140"/>
        <v>0</v>
      </c>
      <c r="W747" s="12">
        <f t="shared" si="141"/>
        <v>1</v>
      </c>
      <c r="X747" s="12">
        <f>IF(AND(W747=1,G747=0),1,0)</f>
        <v>0</v>
      </c>
      <c r="Y747" s="12">
        <f t="shared" si="142"/>
        <v>0</v>
      </c>
    </row>
    <row r="748" spans="2:25" ht="12.5" customHeight="1">
      <c r="B748" s="6" t="s">
        <v>629</v>
      </c>
      <c r="C748" s="6" t="s">
        <v>630</v>
      </c>
      <c r="D748" s="5">
        <v>175</v>
      </c>
      <c r="E748" s="5">
        <v>175</v>
      </c>
      <c r="F748" s="2">
        <v>1500</v>
      </c>
      <c r="G748" s="2">
        <v>1500</v>
      </c>
      <c r="H748" s="2">
        <v>2050</v>
      </c>
      <c r="I748" s="5">
        <v>2050</v>
      </c>
      <c r="J748" s="11">
        <v>88</v>
      </c>
      <c r="K748" s="12">
        <f t="shared" si="132"/>
        <v>1</v>
      </c>
      <c r="L748" s="12">
        <f t="shared" si="132"/>
        <v>1</v>
      </c>
      <c r="M748" s="14">
        <f t="shared" si="133"/>
        <v>-1325</v>
      </c>
      <c r="N748" s="12">
        <f t="shared" si="143"/>
        <v>1</v>
      </c>
      <c r="O748" s="14">
        <f t="shared" si="134"/>
        <v>-1325</v>
      </c>
      <c r="P748" s="12">
        <f t="shared" si="143"/>
        <v>1</v>
      </c>
      <c r="Q748" s="12">
        <f t="shared" si="135"/>
        <v>0</v>
      </c>
      <c r="R748" s="12">
        <f t="shared" si="136"/>
        <v>0</v>
      </c>
      <c r="S748" s="12">
        <f t="shared" si="137"/>
        <v>1</v>
      </c>
      <c r="T748" s="12">
        <f t="shared" si="138"/>
        <v>1</v>
      </c>
      <c r="U748" s="12">
        <f t="shared" si="139"/>
        <v>0</v>
      </c>
      <c r="V748" s="64">
        <f t="shared" si="140"/>
        <v>0</v>
      </c>
      <c r="W748" s="12">
        <f t="shared" si="141"/>
        <v>1</v>
      </c>
      <c r="X748" s="12">
        <f>IF(AND(W748=1,G748=0),1,0)</f>
        <v>0</v>
      </c>
      <c r="Y748" s="12">
        <f t="shared" si="142"/>
        <v>0</v>
      </c>
    </row>
    <row r="749" spans="2:25" ht="12.5" customHeight="1">
      <c r="B749" s="6" t="s">
        <v>631</v>
      </c>
      <c r="C749" s="7" t="s">
        <v>632</v>
      </c>
      <c r="D749" s="5">
        <v>6000</v>
      </c>
      <c r="E749" s="5">
        <v>6570</v>
      </c>
      <c r="F749" s="2">
        <v>5400</v>
      </c>
      <c r="G749" s="2">
        <v>5580</v>
      </c>
      <c r="H749" s="2">
        <v>5250</v>
      </c>
      <c r="I749" s="5">
        <v>5300</v>
      </c>
      <c r="J749" s="11">
        <v>84</v>
      </c>
      <c r="K749" s="12">
        <f t="shared" si="132"/>
        <v>1</v>
      </c>
      <c r="L749" s="12">
        <f t="shared" si="132"/>
        <v>1</v>
      </c>
      <c r="M749" s="14">
        <f t="shared" si="133"/>
        <v>600</v>
      </c>
      <c r="N749" s="12">
        <f t="shared" si="143"/>
        <v>1</v>
      </c>
      <c r="O749" s="14">
        <f t="shared" si="134"/>
        <v>990</v>
      </c>
      <c r="P749" s="12">
        <f t="shared" si="143"/>
        <v>1</v>
      </c>
      <c r="Q749" s="12">
        <f t="shared" si="135"/>
        <v>0</v>
      </c>
      <c r="R749" s="12">
        <f t="shared" si="136"/>
        <v>0</v>
      </c>
      <c r="S749" s="12">
        <f t="shared" si="137"/>
        <v>1</v>
      </c>
      <c r="T749" s="12">
        <f t="shared" si="138"/>
        <v>1</v>
      </c>
      <c r="U749" s="12">
        <f t="shared" si="139"/>
        <v>0</v>
      </c>
      <c r="V749" s="64">
        <f t="shared" si="140"/>
        <v>0</v>
      </c>
      <c r="W749" s="12">
        <f t="shared" si="141"/>
        <v>1</v>
      </c>
      <c r="X749" s="12">
        <f>IF(AND(W749=1,G749=0),1,0)</f>
        <v>0</v>
      </c>
      <c r="Y749" s="12">
        <f t="shared" si="142"/>
        <v>0</v>
      </c>
    </row>
    <row r="750" spans="2:25" ht="12.5" customHeight="1">
      <c r="B750" s="6" t="s">
        <v>633</v>
      </c>
      <c r="C750" s="6" t="s">
        <v>634</v>
      </c>
      <c r="D750" s="5">
        <v>0</v>
      </c>
      <c r="E750" s="5">
        <v>0</v>
      </c>
      <c r="F750" s="2">
        <v>186</v>
      </c>
      <c r="G750" s="2">
        <v>211</v>
      </c>
      <c r="H750" s="2">
        <v>150</v>
      </c>
      <c r="I750" s="5">
        <v>185</v>
      </c>
      <c r="J750" s="11">
        <v>53</v>
      </c>
      <c r="K750" s="12">
        <f t="shared" si="132"/>
        <v>0</v>
      </c>
      <c r="L750" s="12">
        <f t="shared" si="132"/>
        <v>0</v>
      </c>
      <c r="M750" s="14">
        <f t="shared" si="133"/>
        <v>-186</v>
      </c>
      <c r="N750" s="12">
        <f t="shared" si="143"/>
        <v>0</v>
      </c>
      <c r="O750" s="14">
        <f t="shared" si="134"/>
        <v>-211</v>
      </c>
      <c r="P750" s="12">
        <f t="shared" si="143"/>
        <v>0</v>
      </c>
      <c r="Q750" s="12">
        <f t="shared" si="135"/>
        <v>0</v>
      </c>
      <c r="R750" s="12">
        <f t="shared" si="136"/>
        <v>1</v>
      </c>
      <c r="S750" s="12">
        <f t="shared" si="137"/>
        <v>0</v>
      </c>
      <c r="T750" s="12">
        <f t="shared" si="138"/>
        <v>1</v>
      </c>
      <c r="U750" s="12">
        <f t="shared" si="139"/>
        <v>1</v>
      </c>
      <c r="V750" s="64">
        <f t="shared" si="140"/>
        <v>211</v>
      </c>
      <c r="W750" s="12">
        <f t="shared" si="141"/>
        <v>1</v>
      </c>
      <c r="X750" s="12">
        <f>IF(AND(W750=1,G750=0),1,0)</f>
        <v>0</v>
      </c>
      <c r="Y750" s="12">
        <f t="shared" si="142"/>
        <v>0</v>
      </c>
    </row>
    <row r="751" spans="2:25" ht="12.5" customHeight="1">
      <c r="B751" s="6" t="s">
        <v>635</v>
      </c>
      <c r="C751" s="7" t="s">
        <v>636</v>
      </c>
      <c r="D751" s="5">
        <v>600</v>
      </c>
      <c r="E751" s="5">
        <v>626</v>
      </c>
      <c r="F751" s="2">
        <v>750</v>
      </c>
      <c r="G751" s="2">
        <v>750</v>
      </c>
      <c r="H751" s="2">
        <v>0</v>
      </c>
      <c r="I751" s="5">
        <v>55</v>
      </c>
      <c r="J751" s="11">
        <v>44</v>
      </c>
      <c r="K751" s="12">
        <f t="shared" si="132"/>
        <v>1</v>
      </c>
      <c r="L751" s="12">
        <f t="shared" si="132"/>
        <v>1</v>
      </c>
      <c r="M751" s="14">
        <f t="shared" si="133"/>
        <v>-150</v>
      </c>
      <c r="N751" s="12">
        <f t="shared" si="143"/>
        <v>0</v>
      </c>
      <c r="O751" s="14">
        <f t="shared" si="134"/>
        <v>-124</v>
      </c>
      <c r="P751" s="12">
        <f t="shared" si="143"/>
        <v>0</v>
      </c>
      <c r="Q751" s="12">
        <f t="shared" si="135"/>
        <v>0</v>
      </c>
      <c r="R751" s="12">
        <f t="shared" si="136"/>
        <v>0</v>
      </c>
      <c r="S751" s="12">
        <f t="shared" si="137"/>
        <v>1</v>
      </c>
      <c r="T751" s="12">
        <f t="shared" si="138"/>
        <v>1</v>
      </c>
      <c r="U751" s="12">
        <f t="shared" si="139"/>
        <v>0</v>
      </c>
      <c r="V751" s="64">
        <f t="shared" si="140"/>
        <v>0</v>
      </c>
      <c r="W751" s="12">
        <f t="shared" si="141"/>
        <v>1</v>
      </c>
      <c r="X751" s="12">
        <f>IF(AND(W751=1,G751=0),1,0)</f>
        <v>0</v>
      </c>
      <c r="Y751" s="12">
        <f t="shared" si="142"/>
        <v>0</v>
      </c>
    </row>
    <row r="752" spans="2:25" ht="12.5" customHeight="1">
      <c r="B752" s="6" t="s">
        <v>637</v>
      </c>
      <c r="C752" s="6" t="s">
        <v>638</v>
      </c>
      <c r="D752" s="5">
        <v>0</v>
      </c>
      <c r="E752" s="5">
        <v>0</v>
      </c>
      <c r="F752" s="2">
        <v>0</v>
      </c>
      <c r="G752" s="2">
        <v>0</v>
      </c>
      <c r="H752" s="2">
        <v>10</v>
      </c>
      <c r="I752" s="5">
        <v>10</v>
      </c>
      <c r="K752" s="12">
        <f t="shared" si="132"/>
        <v>0</v>
      </c>
      <c r="L752" s="12">
        <f t="shared" si="132"/>
        <v>0</v>
      </c>
      <c r="M752" s="14">
        <f t="shared" si="133"/>
        <v>0</v>
      </c>
      <c r="N752" s="12">
        <f t="shared" si="143"/>
        <v>0</v>
      </c>
      <c r="O752" s="14">
        <f t="shared" si="134"/>
        <v>0</v>
      </c>
      <c r="P752" s="12">
        <f t="shared" si="143"/>
        <v>0</v>
      </c>
      <c r="Q752" s="12">
        <f t="shared" si="135"/>
        <v>0</v>
      </c>
      <c r="R752" s="12">
        <f t="shared" si="136"/>
        <v>1</v>
      </c>
      <c r="S752" s="12">
        <f t="shared" si="137"/>
        <v>0</v>
      </c>
      <c r="T752" s="12">
        <f t="shared" si="138"/>
        <v>0</v>
      </c>
      <c r="U752" s="12">
        <f t="shared" si="139"/>
        <v>0</v>
      </c>
      <c r="V752" s="64">
        <f t="shared" si="140"/>
        <v>0</v>
      </c>
      <c r="W752" s="12">
        <f t="shared" si="141"/>
        <v>1</v>
      </c>
      <c r="X752" s="12">
        <f>IF(AND(W752=1,G752=0),1,0)</f>
        <v>1</v>
      </c>
      <c r="Y752" s="12">
        <f t="shared" si="142"/>
        <v>0</v>
      </c>
    </row>
    <row r="753" spans="2:25" ht="12.5" customHeight="1">
      <c r="B753" s="6" t="s">
        <v>639</v>
      </c>
      <c r="C753" s="7" t="s">
        <v>640</v>
      </c>
      <c r="D753" s="5">
        <v>325</v>
      </c>
      <c r="E753" s="5">
        <v>349</v>
      </c>
      <c r="F753" s="2">
        <v>355</v>
      </c>
      <c r="G753" s="2">
        <v>355</v>
      </c>
      <c r="H753" s="2">
        <v>300</v>
      </c>
      <c r="I753" s="5">
        <v>300</v>
      </c>
      <c r="J753" s="11">
        <v>59</v>
      </c>
      <c r="K753" s="12">
        <f t="shared" si="132"/>
        <v>1</v>
      </c>
      <c r="L753" s="12">
        <f t="shared" si="132"/>
        <v>1</v>
      </c>
      <c r="M753" s="14">
        <f t="shared" si="133"/>
        <v>-30</v>
      </c>
      <c r="N753" s="12">
        <f t="shared" si="143"/>
        <v>0</v>
      </c>
      <c r="O753" s="14">
        <f t="shared" si="134"/>
        <v>-6</v>
      </c>
      <c r="P753" s="12">
        <f t="shared" si="143"/>
        <v>0</v>
      </c>
      <c r="Q753" s="12">
        <f t="shared" si="135"/>
        <v>0</v>
      </c>
      <c r="R753" s="12">
        <f t="shared" si="136"/>
        <v>0</v>
      </c>
      <c r="S753" s="12">
        <f t="shared" si="137"/>
        <v>1</v>
      </c>
      <c r="T753" s="12">
        <f t="shared" si="138"/>
        <v>1</v>
      </c>
      <c r="U753" s="12">
        <f t="shared" si="139"/>
        <v>0</v>
      </c>
      <c r="V753" s="64">
        <f t="shared" si="140"/>
        <v>0</v>
      </c>
      <c r="W753" s="12">
        <f t="shared" si="141"/>
        <v>1</v>
      </c>
      <c r="X753" s="12">
        <f>IF(AND(W753=1,G753=0),1,0)</f>
        <v>0</v>
      </c>
      <c r="Y753" s="12">
        <f t="shared" si="142"/>
        <v>0</v>
      </c>
    </row>
    <row r="754" spans="2:25" ht="12.5" customHeight="1">
      <c r="B754" s="6" t="s">
        <v>641</v>
      </c>
      <c r="C754" s="6" t="s">
        <v>642</v>
      </c>
      <c r="D754" s="5">
        <v>0</v>
      </c>
      <c r="E754" s="5">
        <v>30</v>
      </c>
      <c r="F754" s="2">
        <v>765</v>
      </c>
      <c r="G754" s="2">
        <v>790</v>
      </c>
      <c r="H754" s="2">
        <v>1110</v>
      </c>
      <c r="I754" s="5">
        <v>1130</v>
      </c>
      <c r="J754" s="11">
        <v>65</v>
      </c>
      <c r="K754" s="12">
        <f t="shared" si="132"/>
        <v>0</v>
      </c>
      <c r="L754" s="12">
        <f t="shared" si="132"/>
        <v>1</v>
      </c>
      <c r="M754" s="14">
        <f t="shared" si="133"/>
        <v>-765</v>
      </c>
      <c r="N754" s="12">
        <f t="shared" si="143"/>
        <v>1</v>
      </c>
      <c r="O754" s="14">
        <f t="shared" si="134"/>
        <v>-760</v>
      </c>
      <c r="P754" s="12">
        <f t="shared" si="143"/>
        <v>1</v>
      </c>
      <c r="Q754" s="12">
        <f t="shared" si="135"/>
        <v>0</v>
      </c>
      <c r="R754" s="12">
        <f t="shared" si="136"/>
        <v>0</v>
      </c>
      <c r="S754" s="12">
        <f t="shared" si="137"/>
        <v>1</v>
      </c>
      <c r="T754" s="12">
        <f t="shared" si="138"/>
        <v>1</v>
      </c>
      <c r="U754" s="12">
        <f t="shared" si="139"/>
        <v>0</v>
      </c>
      <c r="V754" s="64">
        <f t="shared" si="140"/>
        <v>0</v>
      </c>
      <c r="W754" s="12">
        <f t="shared" si="141"/>
        <v>1</v>
      </c>
      <c r="X754" s="12">
        <f>IF(AND(W754=1,G754=0),1,0)</f>
        <v>0</v>
      </c>
      <c r="Y754" s="12">
        <f t="shared" si="142"/>
        <v>0</v>
      </c>
    </row>
    <row r="755" spans="2:25" ht="12.5" customHeight="1">
      <c r="B755" s="6" t="s">
        <v>643</v>
      </c>
      <c r="C755" s="6" t="s">
        <v>644</v>
      </c>
      <c r="D755" s="5">
        <v>15</v>
      </c>
      <c r="E755" s="5">
        <v>15</v>
      </c>
      <c r="F755" s="2">
        <v>0</v>
      </c>
      <c r="G755" s="2">
        <v>0</v>
      </c>
      <c r="H755" s="2">
        <v>11</v>
      </c>
      <c r="I755" s="5">
        <v>11</v>
      </c>
      <c r="J755" s="11">
        <v>38</v>
      </c>
      <c r="K755" s="12">
        <f t="shared" si="132"/>
        <v>1</v>
      </c>
      <c r="L755" s="12">
        <f t="shared" si="132"/>
        <v>1</v>
      </c>
      <c r="M755" s="14">
        <f t="shared" si="133"/>
        <v>15</v>
      </c>
      <c r="N755" s="12">
        <f t="shared" si="143"/>
        <v>0</v>
      </c>
      <c r="O755" s="14">
        <f t="shared" si="134"/>
        <v>15</v>
      </c>
      <c r="P755" s="12">
        <f t="shared" si="143"/>
        <v>0</v>
      </c>
      <c r="Q755" s="12">
        <f t="shared" si="135"/>
        <v>0</v>
      </c>
      <c r="R755" s="12">
        <f t="shared" si="136"/>
        <v>0</v>
      </c>
      <c r="S755" s="12">
        <f t="shared" si="137"/>
        <v>1</v>
      </c>
      <c r="T755" s="12">
        <f t="shared" si="138"/>
        <v>0</v>
      </c>
      <c r="U755" s="12">
        <f t="shared" si="139"/>
        <v>0</v>
      </c>
      <c r="V755" s="64">
        <f t="shared" si="140"/>
        <v>0</v>
      </c>
      <c r="W755" s="12">
        <f t="shared" si="141"/>
        <v>1</v>
      </c>
      <c r="X755" s="12">
        <f>IF(AND(W755=1,G755=0),1,0)</f>
        <v>1</v>
      </c>
      <c r="Y755" s="12">
        <f t="shared" si="142"/>
        <v>1</v>
      </c>
    </row>
    <row r="756" spans="2:25" ht="12.5" customHeight="1">
      <c r="B756" s="6" t="s">
        <v>645</v>
      </c>
      <c r="C756" s="7" t="s">
        <v>646</v>
      </c>
      <c r="D756" s="5">
        <v>950</v>
      </c>
      <c r="E756" s="5">
        <v>950</v>
      </c>
      <c r="F756" s="2">
        <v>850</v>
      </c>
      <c r="G756" s="2">
        <v>855</v>
      </c>
      <c r="H756" s="2">
        <v>950</v>
      </c>
      <c r="I756" s="5">
        <v>980</v>
      </c>
      <c r="J756" s="11">
        <v>59</v>
      </c>
      <c r="K756" s="12">
        <f t="shared" si="132"/>
        <v>1</v>
      </c>
      <c r="L756" s="12">
        <f t="shared" si="132"/>
        <v>1</v>
      </c>
      <c r="M756" s="14">
        <f t="shared" si="133"/>
        <v>100</v>
      </c>
      <c r="N756" s="12">
        <f t="shared" si="143"/>
        <v>0</v>
      </c>
      <c r="O756" s="14">
        <f t="shared" si="134"/>
        <v>95</v>
      </c>
      <c r="P756" s="12">
        <f t="shared" si="143"/>
        <v>0</v>
      </c>
      <c r="Q756" s="12">
        <f t="shared" si="135"/>
        <v>0</v>
      </c>
      <c r="R756" s="12">
        <f t="shared" si="136"/>
        <v>0</v>
      </c>
      <c r="S756" s="12">
        <f t="shared" si="137"/>
        <v>1</v>
      </c>
      <c r="T756" s="12">
        <f t="shared" si="138"/>
        <v>1</v>
      </c>
      <c r="U756" s="12">
        <f t="shared" si="139"/>
        <v>0</v>
      </c>
      <c r="V756" s="64">
        <f t="shared" si="140"/>
        <v>0</v>
      </c>
      <c r="W756" s="12">
        <f t="shared" si="141"/>
        <v>1</v>
      </c>
      <c r="X756" s="12">
        <f>IF(AND(W756=1,G756=0),1,0)</f>
        <v>0</v>
      </c>
      <c r="Y756" s="12">
        <f t="shared" si="142"/>
        <v>0</v>
      </c>
    </row>
    <row r="757" spans="2:25" ht="12.5" customHeight="1">
      <c r="B757" s="6" t="s">
        <v>647</v>
      </c>
      <c r="C757" s="7" t="s">
        <v>648</v>
      </c>
      <c r="D757" s="5">
        <v>210</v>
      </c>
      <c r="E757" s="5">
        <v>220</v>
      </c>
      <c r="F757" s="2">
        <v>515</v>
      </c>
      <c r="G757" s="2">
        <v>515</v>
      </c>
      <c r="H757" s="2">
        <v>485</v>
      </c>
      <c r="I757" s="5">
        <v>495</v>
      </c>
      <c r="J757" s="11">
        <v>43</v>
      </c>
      <c r="K757" s="12">
        <f t="shared" si="132"/>
        <v>1</v>
      </c>
      <c r="L757" s="12">
        <f t="shared" si="132"/>
        <v>1</v>
      </c>
      <c r="M757" s="14">
        <f t="shared" si="133"/>
        <v>-305</v>
      </c>
      <c r="N757" s="12">
        <f t="shared" si="143"/>
        <v>0</v>
      </c>
      <c r="O757" s="14">
        <f t="shared" si="134"/>
        <v>-295</v>
      </c>
      <c r="P757" s="12">
        <f t="shared" si="143"/>
        <v>0</v>
      </c>
      <c r="Q757" s="12">
        <f t="shared" si="135"/>
        <v>0</v>
      </c>
      <c r="R757" s="12">
        <f t="shared" si="136"/>
        <v>0</v>
      </c>
      <c r="S757" s="12">
        <f t="shared" si="137"/>
        <v>1</v>
      </c>
      <c r="T757" s="12">
        <f t="shared" si="138"/>
        <v>1</v>
      </c>
      <c r="U757" s="12">
        <f t="shared" si="139"/>
        <v>0</v>
      </c>
      <c r="V757" s="64">
        <f t="shared" si="140"/>
        <v>0</v>
      </c>
      <c r="W757" s="12">
        <f t="shared" si="141"/>
        <v>1</v>
      </c>
      <c r="X757" s="12">
        <f>IF(AND(W757=1,G757=0),1,0)</f>
        <v>0</v>
      </c>
      <c r="Y757" s="12">
        <f t="shared" si="142"/>
        <v>0</v>
      </c>
    </row>
    <row r="758" spans="2:25" ht="12.5" customHeight="1">
      <c r="B758" s="6" t="s">
        <v>649</v>
      </c>
      <c r="C758" s="7" t="s">
        <v>650</v>
      </c>
      <c r="D758" s="5">
        <v>2425</v>
      </c>
      <c r="E758" s="5">
        <v>2518</v>
      </c>
      <c r="F758" s="2">
        <v>2200</v>
      </c>
      <c r="G758" s="2">
        <v>2250</v>
      </c>
      <c r="H758" s="2">
        <v>2100</v>
      </c>
      <c r="I758" s="5">
        <v>2180</v>
      </c>
      <c r="J758" s="11">
        <v>70</v>
      </c>
      <c r="K758" s="12">
        <f t="shared" si="132"/>
        <v>1</v>
      </c>
      <c r="L758" s="12">
        <f t="shared" si="132"/>
        <v>1</v>
      </c>
      <c r="M758" s="14">
        <f t="shared" si="133"/>
        <v>225</v>
      </c>
      <c r="N758" s="12">
        <f t="shared" si="143"/>
        <v>0</v>
      </c>
      <c r="O758" s="14">
        <f t="shared" si="134"/>
        <v>268</v>
      </c>
      <c r="P758" s="12">
        <f t="shared" si="143"/>
        <v>0</v>
      </c>
      <c r="Q758" s="12">
        <f t="shared" si="135"/>
        <v>0</v>
      </c>
      <c r="R758" s="12">
        <f t="shared" si="136"/>
        <v>0</v>
      </c>
      <c r="S758" s="12">
        <f t="shared" si="137"/>
        <v>1</v>
      </c>
      <c r="T758" s="12">
        <f t="shared" si="138"/>
        <v>1</v>
      </c>
      <c r="U758" s="12">
        <f t="shared" si="139"/>
        <v>0</v>
      </c>
      <c r="V758" s="64">
        <f t="shared" si="140"/>
        <v>0</v>
      </c>
      <c r="W758" s="12">
        <f t="shared" si="141"/>
        <v>1</v>
      </c>
      <c r="X758" s="12">
        <f>IF(AND(W758=1,G758=0),1,0)</f>
        <v>0</v>
      </c>
      <c r="Y758" s="12">
        <f t="shared" si="142"/>
        <v>0</v>
      </c>
    </row>
    <row r="759" spans="2:25" ht="12.5" customHeight="1">
      <c r="B759" s="6" t="s">
        <v>651</v>
      </c>
      <c r="C759" s="6" t="s">
        <v>652</v>
      </c>
      <c r="D759" s="5">
        <v>1820</v>
      </c>
      <c r="E759" s="5">
        <v>1845</v>
      </c>
      <c r="F759" s="2">
        <v>1855</v>
      </c>
      <c r="G759" s="2">
        <v>1900</v>
      </c>
      <c r="H759" s="2">
        <v>1820</v>
      </c>
      <c r="I759" s="5">
        <v>1850</v>
      </c>
      <c r="J759" s="11">
        <v>78</v>
      </c>
      <c r="K759" s="12">
        <f t="shared" si="132"/>
        <v>1</v>
      </c>
      <c r="L759" s="12">
        <f t="shared" si="132"/>
        <v>1</v>
      </c>
      <c r="M759" s="14">
        <f t="shared" si="133"/>
        <v>-35</v>
      </c>
      <c r="N759" s="12">
        <f t="shared" si="143"/>
        <v>0</v>
      </c>
      <c r="O759" s="14">
        <f t="shared" si="134"/>
        <v>-55</v>
      </c>
      <c r="P759" s="12">
        <f t="shared" si="143"/>
        <v>0</v>
      </c>
      <c r="Q759" s="12">
        <f t="shared" si="135"/>
        <v>0</v>
      </c>
      <c r="R759" s="12">
        <f t="shared" si="136"/>
        <v>0</v>
      </c>
      <c r="S759" s="12">
        <f t="shared" si="137"/>
        <v>1</v>
      </c>
      <c r="T759" s="12">
        <f t="shared" si="138"/>
        <v>1</v>
      </c>
      <c r="U759" s="12">
        <f t="shared" si="139"/>
        <v>0</v>
      </c>
      <c r="V759" s="64">
        <f t="shared" si="140"/>
        <v>0</v>
      </c>
      <c r="W759" s="12">
        <f t="shared" si="141"/>
        <v>1</v>
      </c>
      <c r="X759" s="12">
        <f>IF(AND(W759=1,G759=0),1,0)</f>
        <v>0</v>
      </c>
      <c r="Y759" s="12">
        <f t="shared" si="142"/>
        <v>0</v>
      </c>
    </row>
    <row r="760" spans="2:25" ht="12.5" customHeight="1">
      <c r="B760" s="6" t="s">
        <v>653</v>
      </c>
      <c r="C760" s="7" t="s">
        <v>654</v>
      </c>
      <c r="D760" s="5">
        <v>728</v>
      </c>
      <c r="E760" s="5">
        <v>766</v>
      </c>
      <c r="F760" s="2">
        <v>717</v>
      </c>
      <c r="G760" s="2">
        <v>717</v>
      </c>
      <c r="H760" s="2">
        <v>670</v>
      </c>
      <c r="I760" s="5">
        <v>715</v>
      </c>
      <c r="J760" s="11">
        <v>69</v>
      </c>
      <c r="K760" s="12">
        <f t="shared" si="132"/>
        <v>1</v>
      </c>
      <c r="L760" s="12">
        <f t="shared" si="132"/>
        <v>1</v>
      </c>
      <c r="M760" s="14">
        <f t="shared" si="133"/>
        <v>11</v>
      </c>
      <c r="N760" s="12">
        <f t="shared" si="143"/>
        <v>0</v>
      </c>
      <c r="O760" s="14">
        <f t="shared" si="134"/>
        <v>49</v>
      </c>
      <c r="P760" s="12">
        <f t="shared" si="143"/>
        <v>0</v>
      </c>
      <c r="Q760" s="12">
        <f t="shared" si="135"/>
        <v>0</v>
      </c>
      <c r="R760" s="12">
        <f t="shared" si="136"/>
        <v>0</v>
      </c>
      <c r="S760" s="12">
        <f t="shared" si="137"/>
        <v>1</v>
      </c>
      <c r="T760" s="12">
        <f t="shared" si="138"/>
        <v>1</v>
      </c>
      <c r="U760" s="12">
        <f t="shared" si="139"/>
        <v>0</v>
      </c>
      <c r="V760" s="64">
        <f t="shared" si="140"/>
        <v>0</v>
      </c>
      <c r="W760" s="12">
        <f t="shared" si="141"/>
        <v>1</v>
      </c>
      <c r="X760" s="12">
        <f>IF(AND(W760=1,G760=0),1,0)</f>
        <v>0</v>
      </c>
      <c r="Y760" s="12">
        <f t="shared" si="142"/>
        <v>0</v>
      </c>
    </row>
    <row r="761" spans="2:25" ht="12.5" customHeight="1">
      <c r="B761" s="6" t="s">
        <v>655</v>
      </c>
      <c r="C761" s="7" t="s">
        <v>656</v>
      </c>
      <c r="D761" s="5">
        <v>25</v>
      </c>
      <c r="E761" s="5">
        <v>105</v>
      </c>
      <c r="F761" s="2">
        <v>150</v>
      </c>
      <c r="G761" s="2">
        <v>200</v>
      </c>
      <c r="H761" s="2">
        <v>50</v>
      </c>
      <c r="I761" s="5">
        <v>150</v>
      </c>
      <c r="J761" s="11">
        <v>63</v>
      </c>
      <c r="K761" s="12">
        <f t="shared" si="132"/>
        <v>1</v>
      </c>
      <c r="L761" s="12">
        <f t="shared" si="132"/>
        <v>1</v>
      </c>
      <c r="M761" s="14">
        <f t="shared" si="133"/>
        <v>-125</v>
      </c>
      <c r="N761" s="12">
        <f t="shared" si="143"/>
        <v>0</v>
      </c>
      <c r="O761" s="14">
        <f t="shared" si="134"/>
        <v>-95</v>
      </c>
      <c r="P761" s="12">
        <f t="shared" si="143"/>
        <v>0</v>
      </c>
      <c r="Q761" s="12">
        <f t="shared" si="135"/>
        <v>0</v>
      </c>
      <c r="R761" s="12">
        <f t="shared" si="136"/>
        <v>0</v>
      </c>
      <c r="S761" s="12">
        <f t="shared" si="137"/>
        <v>1</v>
      </c>
      <c r="T761" s="12">
        <f t="shared" si="138"/>
        <v>1</v>
      </c>
      <c r="U761" s="12">
        <f t="shared" si="139"/>
        <v>0</v>
      </c>
      <c r="V761" s="64">
        <f t="shared" si="140"/>
        <v>0</v>
      </c>
      <c r="W761" s="12">
        <f t="shared" si="141"/>
        <v>1</v>
      </c>
      <c r="X761" s="12">
        <f>IF(AND(W761=1,G761=0),1,0)</f>
        <v>0</v>
      </c>
      <c r="Y761" s="12">
        <f t="shared" si="142"/>
        <v>0</v>
      </c>
    </row>
    <row r="762" spans="2:25" ht="12.5" customHeight="1">
      <c r="B762" s="6" t="s">
        <v>657</v>
      </c>
      <c r="C762" s="7" t="s">
        <v>658</v>
      </c>
      <c r="D762" s="5">
        <v>4680</v>
      </c>
      <c r="E762" s="5">
        <v>4700</v>
      </c>
      <c r="F762" s="2">
        <v>4690</v>
      </c>
      <c r="G762" s="2">
        <v>4975</v>
      </c>
      <c r="H762" s="2">
        <v>4680</v>
      </c>
      <c r="I762" s="5">
        <v>5080</v>
      </c>
      <c r="J762" s="11">
        <v>78</v>
      </c>
      <c r="K762" s="12">
        <f t="shared" si="132"/>
        <v>1</v>
      </c>
      <c r="L762" s="12">
        <f t="shared" si="132"/>
        <v>1</v>
      </c>
      <c r="M762" s="14">
        <f t="shared" si="133"/>
        <v>-10</v>
      </c>
      <c r="N762" s="12">
        <f t="shared" si="143"/>
        <v>0</v>
      </c>
      <c r="O762" s="14">
        <f t="shared" si="134"/>
        <v>-275</v>
      </c>
      <c r="P762" s="12">
        <f t="shared" si="143"/>
        <v>0</v>
      </c>
      <c r="Q762" s="12">
        <f t="shared" si="135"/>
        <v>0</v>
      </c>
      <c r="R762" s="12">
        <f t="shared" si="136"/>
        <v>0</v>
      </c>
      <c r="S762" s="12">
        <f t="shared" si="137"/>
        <v>1</v>
      </c>
      <c r="T762" s="12">
        <f t="shared" si="138"/>
        <v>1</v>
      </c>
      <c r="U762" s="12">
        <f t="shared" si="139"/>
        <v>0</v>
      </c>
      <c r="V762" s="64">
        <f t="shared" si="140"/>
        <v>0</v>
      </c>
      <c r="W762" s="12">
        <f t="shared" si="141"/>
        <v>1</v>
      </c>
      <c r="X762" s="12">
        <f>IF(AND(W762=1,G762=0),1,0)</f>
        <v>0</v>
      </c>
      <c r="Y762" s="12">
        <f t="shared" si="142"/>
        <v>0</v>
      </c>
    </row>
    <row r="763" spans="2:25" ht="12.5" customHeight="1">
      <c r="B763" s="6" t="s">
        <v>659</v>
      </c>
      <c r="C763" s="6" t="s">
        <v>660</v>
      </c>
      <c r="D763" s="5">
        <v>1000</v>
      </c>
      <c r="E763" s="5">
        <v>1000</v>
      </c>
      <c r="F763" s="2">
        <v>940</v>
      </c>
      <c r="G763" s="2">
        <v>1040</v>
      </c>
      <c r="H763" s="2">
        <v>520</v>
      </c>
      <c r="I763" s="5">
        <v>540</v>
      </c>
      <c r="J763" s="11">
        <v>59</v>
      </c>
      <c r="K763" s="12">
        <f t="shared" si="132"/>
        <v>1</v>
      </c>
      <c r="L763" s="12">
        <f t="shared" si="132"/>
        <v>1</v>
      </c>
      <c r="M763" s="14">
        <f t="shared" si="133"/>
        <v>60</v>
      </c>
      <c r="N763" s="12">
        <f t="shared" si="143"/>
        <v>0</v>
      </c>
      <c r="O763" s="14">
        <f t="shared" si="134"/>
        <v>-40</v>
      </c>
      <c r="P763" s="12">
        <f t="shared" si="143"/>
        <v>0</v>
      </c>
      <c r="Q763" s="12">
        <f t="shared" si="135"/>
        <v>0</v>
      </c>
      <c r="R763" s="12">
        <f t="shared" si="136"/>
        <v>0</v>
      </c>
      <c r="S763" s="12">
        <f t="shared" si="137"/>
        <v>1</v>
      </c>
      <c r="T763" s="12">
        <f t="shared" si="138"/>
        <v>1</v>
      </c>
      <c r="U763" s="12">
        <f t="shared" si="139"/>
        <v>0</v>
      </c>
      <c r="V763" s="64">
        <f t="shared" si="140"/>
        <v>0</v>
      </c>
      <c r="W763" s="12">
        <f t="shared" si="141"/>
        <v>1</v>
      </c>
      <c r="X763" s="12">
        <f>IF(AND(W763=1,G763=0),1,0)</f>
        <v>0</v>
      </c>
      <c r="Y763" s="12">
        <f t="shared" si="142"/>
        <v>0</v>
      </c>
    </row>
    <row r="764" spans="2:25" ht="12.5" customHeight="1">
      <c r="B764" s="6" t="s">
        <v>661</v>
      </c>
      <c r="C764" s="6" t="s">
        <v>662</v>
      </c>
      <c r="D764" s="5">
        <v>520</v>
      </c>
      <c r="E764" s="5">
        <v>690</v>
      </c>
      <c r="F764" s="2">
        <v>550</v>
      </c>
      <c r="G764" s="2">
        <v>660</v>
      </c>
      <c r="H764" s="2">
        <v>530</v>
      </c>
      <c r="I764" s="5">
        <v>705</v>
      </c>
      <c r="J764" s="11">
        <v>77</v>
      </c>
      <c r="K764" s="12">
        <f t="shared" si="132"/>
        <v>1</v>
      </c>
      <c r="L764" s="12">
        <f t="shared" si="132"/>
        <v>1</v>
      </c>
      <c r="M764" s="14">
        <f t="shared" si="133"/>
        <v>-30</v>
      </c>
      <c r="N764" s="12">
        <f t="shared" si="143"/>
        <v>0</v>
      </c>
      <c r="O764" s="14">
        <f t="shared" si="134"/>
        <v>30</v>
      </c>
      <c r="P764" s="12">
        <f t="shared" si="143"/>
        <v>0</v>
      </c>
      <c r="Q764" s="12">
        <f t="shared" si="135"/>
        <v>0</v>
      </c>
      <c r="R764" s="12">
        <f t="shared" si="136"/>
        <v>0</v>
      </c>
      <c r="S764" s="12">
        <f t="shared" si="137"/>
        <v>1</v>
      </c>
      <c r="T764" s="12">
        <f t="shared" si="138"/>
        <v>1</v>
      </c>
      <c r="U764" s="12">
        <f t="shared" si="139"/>
        <v>0</v>
      </c>
      <c r="V764" s="64">
        <f t="shared" si="140"/>
        <v>0</v>
      </c>
      <c r="W764" s="12">
        <f t="shared" si="141"/>
        <v>1</v>
      </c>
      <c r="X764" s="12">
        <f>IF(AND(W764=1,G764=0),1,0)</f>
        <v>0</v>
      </c>
      <c r="Y764" s="12">
        <f t="shared" si="142"/>
        <v>0</v>
      </c>
    </row>
    <row r="765" spans="2:25" ht="12.5" customHeight="1">
      <c r="B765" s="6" t="s">
        <v>663</v>
      </c>
      <c r="C765" s="7" t="s">
        <v>664</v>
      </c>
      <c r="D765" s="5">
        <v>0</v>
      </c>
      <c r="E765" s="5">
        <v>0</v>
      </c>
      <c r="F765" s="2">
        <v>5</v>
      </c>
      <c r="G765" s="2">
        <v>5</v>
      </c>
      <c r="H765" s="2">
        <v>70</v>
      </c>
      <c r="I765" s="5">
        <v>70</v>
      </c>
      <c r="J765" s="11">
        <v>39</v>
      </c>
      <c r="K765" s="12">
        <f t="shared" si="132"/>
        <v>0</v>
      </c>
      <c r="L765" s="12">
        <f t="shared" si="132"/>
        <v>0</v>
      </c>
      <c r="M765" s="14">
        <f t="shared" si="133"/>
        <v>-5</v>
      </c>
      <c r="N765" s="12">
        <f t="shared" si="143"/>
        <v>0</v>
      </c>
      <c r="O765" s="14">
        <f t="shared" si="134"/>
        <v>-5</v>
      </c>
      <c r="P765" s="12">
        <f t="shared" si="143"/>
        <v>0</v>
      </c>
      <c r="Q765" s="12">
        <f t="shared" si="135"/>
        <v>0</v>
      </c>
      <c r="R765" s="12">
        <f t="shared" si="136"/>
        <v>1</v>
      </c>
      <c r="S765" s="12">
        <f t="shared" si="137"/>
        <v>0</v>
      </c>
      <c r="T765" s="12">
        <f t="shared" si="138"/>
        <v>1</v>
      </c>
      <c r="U765" s="12">
        <f t="shared" si="139"/>
        <v>1</v>
      </c>
      <c r="V765" s="64">
        <f t="shared" si="140"/>
        <v>5</v>
      </c>
      <c r="W765" s="12">
        <f t="shared" si="141"/>
        <v>1</v>
      </c>
      <c r="X765" s="12">
        <f>IF(AND(W765=1,G765=0),1,0)</f>
        <v>0</v>
      </c>
      <c r="Y765" s="12">
        <f t="shared" si="142"/>
        <v>0</v>
      </c>
    </row>
    <row r="766" spans="2:25" ht="12.5" customHeight="1">
      <c r="B766" s="6" t="s">
        <v>665</v>
      </c>
      <c r="C766" s="7" t="s">
        <v>666</v>
      </c>
      <c r="D766" s="5">
        <v>374</v>
      </c>
      <c r="E766" s="5">
        <v>419</v>
      </c>
      <c r="F766" s="2">
        <v>345</v>
      </c>
      <c r="G766" s="2">
        <v>350</v>
      </c>
      <c r="H766" s="2">
        <v>350</v>
      </c>
      <c r="I766" s="5">
        <v>375</v>
      </c>
      <c r="J766" s="11">
        <v>83</v>
      </c>
      <c r="K766" s="12">
        <f t="shared" si="132"/>
        <v>1</v>
      </c>
      <c r="L766" s="12">
        <f t="shared" si="132"/>
        <v>1</v>
      </c>
      <c r="M766" s="14">
        <f t="shared" si="133"/>
        <v>29</v>
      </c>
      <c r="N766" s="12">
        <f t="shared" si="143"/>
        <v>0</v>
      </c>
      <c r="O766" s="14">
        <f t="shared" si="134"/>
        <v>69</v>
      </c>
      <c r="P766" s="12">
        <f t="shared" si="143"/>
        <v>0</v>
      </c>
      <c r="Q766" s="12">
        <f t="shared" si="135"/>
        <v>0</v>
      </c>
      <c r="R766" s="12">
        <f t="shared" si="136"/>
        <v>0</v>
      </c>
      <c r="S766" s="12">
        <f t="shared" si="137"/>
        <v>1</v>
      </c>
      <c r="T766" s="12">
        <f t="shared" si="138"/>
        <v>1</v>
      </c>
      <c r="U766" s="12">
        <f t="shared" si="139"/>
        <v>0</v>
      </c>
      <c r="V766" s="64">
        <f t="shared" si="140"/>
        <v>0</v>
      </c>
      <c r="W766" s="12">
        <f t="shared" si="141"/>
        <v>1</v>
      </c>
      <c r="X766" s="12">
        <f>IF(AND(W766=1,G766=0),1,0)</f>
        <v>0</v>
      </c>
      <c r="Y766" s="12">
        <f t="shared" si="142"/>
        <v>0</v>
      </c>
    </row>
    <row r="767" spans="2:25" ht="12.5" customHeight="1">
      <c r="B767" s="6" t="s">
        <v>667</v>
      </c>
      <c r="C767" s="7" t="s">
        <v>668</v>
      </c>
      <c r="D767" s="5">
        <v>3145</v>
      </c>
      <c r="E767" s="5">
        <v>3760</v>
      </c>
      <c r="F767" s="2">
        <v>3244</v>
      </c>
      <c r="G767" s="2">
        <v>3363</v>
      </c>
      <c r="H767" s="2">
        <v>3502</v>
      </c>
      <c r="I767" s="5">
        <v>3906</v>
      </c>
      <c r="J767" s="11">
        <v>64</v>
      </c>
      <c r="K767" s="12">
        <f t="shared" si="132"/>
        <v>1</v>
      </c>
      <c r="L767" s="12">
        <f t="shared" si="132"/>
        <v>1</v>
      </c>
      <c r="M767" s="14">
        <f t="shared" si="133"/>
        <v>-99</v>
      </c>
      <c r="N767" s="12">
        <f t="shared" si="143"/>
        <v>0</v>
      </c>
      <c r="O767" s="14">
        <f t="shared" si="134"/>
        <v>397</v>
      </c>
      <c r="P767" s="12">
        <f t="shared" si="143"/>
        <v>0</v>
      </c>
      <c r="Q767" s="12">
        <f t="shared" si="135"/>
        <v>0</v>
      </c>
      <c r="R767" s="12">
        <f t="shared" si="136"/>
        <v>0</v>
      </c>
      <c r="S767" s="12">
        <f t="shared" si="137"/>
        <v>1</v>
      </c>
      <c r="T767" s="12">
        <f t="shared" si="138"/>
        <v>1</v>
      </c>
      <c r="U767" s="12">
        <f t="shared" si="139"/>
        <v>0</v>
      </c>
      <c r="V767" s="64">
        <f t="shared" si="140"/>
        <v>0</v>
      </c>
      <c r="W767" s="12">
        <f t="shared" si="141"/>
        <v>1</v>
      </c>
      <c r="X767" s="12">
        <f>IF(AND(W767=1,G767=0),1,0)</f>
        <v>0</v>
      </c>
      <c r="Y767" s="12">
        <f t="shared" si="142"/>
        <v>0</v>
      </c>
    </row>
    <row r="768" spans="2:25" ht="12.5" customHeight="1">
      <c r="B768" s="6" t="s">
        <v>669</v>
      </c>
      <c r="C768" s="7" t="s">
        <v>670</v>
      </c>
      <c r="D768" s="5">
        <v>0</v>
      </c>
      <c r="E768" s="5">
        <v>100</v>
      </c>
      <c r="F768" s="2">
        <v>500</v>
      </c>
      <c r="G768" s="2">
        <v>500</v>
      </c>
      <c r="H768" s="2">
        <v>700</v>
      </c>
      <c r="I768" s="5">
        <v>900</v>
      </c>
      <c r="J768" s="11">
        <v>52</v>
      </c>
      <c r="K768" s="12">
        <f t="shared" si="132"/>
        <v>0</v>
      </c>
      <c r="L768" s="12">
        <f t="shared" si="132"/>
        <v>1</v>
      </c>
      <c r="M768" s="14">
        <f t="shared" si="133"/>
        <v>-500</v>
      </c>
      <c r="N768" s="12">
        <f t="shared" si="143"/>
        <v>1</v>
      </c>
      <c r="O768" s="14">
        <f t="shared" si="134"/>
        <v>-400</v>
      </c>
      <c r="P768" s="12">
        <f t="shared" si="143"/>
        <v>0</v>
      </c>
      <c r="Q768" s="12">
        <f t="shared" si="135"/>
        <v>0</v>
      </c>
      <c r="R768" s="12">
        <f t="shared" si="136"/>
        <v>0</v>
      </c>
      <c r="S768" s="12">
        <f t="shared" si="137"/>
        <v>1</v>
      </c>
      <c r="T768" s="12">
        <f t="shared" si="138"/>
        <v>1</v>
      </c>
      <c r="U768" s="12">
        <f t="shared" si="139"/>
        <v>0</v>
      </c>
      <c r="V768" s="64">
        <f t="shared" si="140"/>
        <v>0</v>
      </c>
      <c r="W768" s="12">
        <f t="shared" si="141"/>
        <v>1</v>
      </c>
      <c r="X768" s="12">
        <f>IF(AND(W768=1,G768=0),1,0)</f>
        <v>0</v>
      </c>
      <c r="Y768" s="12">
        <f t="shared" si="142"/>
        <v>0</v>
      </c>
    </row>
    <row r="769" spans="2:25" ht="12.5" customHeight="1">
      <c r="B769" s="6" t="s">
        <v>671</v>
      </c>
      <c r="C769" s="6" t="s">
        <v>672</v>
      </c>
      <c r="D769" s="5">
        <v>500</v>
      </c>
      <c r="E769" s="5">
        <v>500</v>
      </c>
      <c r="F769" s="2">
        <v>870</v>
      </c>
      <c r="G769" s="2">
        <v>970</v>
      </c>
      <c r="H769" s="2">
        <v>335</v>
      </c>
      <c r="I769" s="5">
        <v>365</v>
      </c>
      <c r="J769" s="11">
        <v>91</v>
      </c>
      <c r="K769" s="12">
        <f t="shared" si="132"/>
        <v>1</v>
      </c>
      <c r="L769" s="12">
        <f t="shared" si="132"/>
        <v>1</v>
      </c>
      <c r="M769" s="14">
        <f t="shared" si="133"/>
        <v>-370</v>
      </c>
      <c r="N769" s="12">
        <f t="shared" si="143"/>
        <v>0</v>
      </c>
      <c r="O769" s="14">
        <f t="shared" si="134"/>
        <v>-470</v>
      </c>
      <c r="P769" s="12">
        <f t="shared" si="143"/>
        <v>0</v>
      </c>
      <c r="Q769" s="12">
        <f t="shared" si="135"/>
        <v>0</v>
      </c>
      <c r="R769" s="12">
        <f t="shared" si="136"/>
        <v>0</v>
      </c>
      <c r="S769" s="12">
        <f t="shared" si="137"/>
        <v>1</v>
      </c>
      <c r="T769" s="12">
        <f t="shared" si="138"/>
        <v>1</v>
      </c>
      <c r="U769" s="12">
        <f t="shared" si="139"/>
        <v>0</v>
      </c>
      <c r="V769" s="64">
        <f t="shared" si="140"/>
        <v>0</v>
      </c>
      <c r="W769" s="12">
        <f t="shared" si="141"/>
        <v>1</v>
      </c>
      <c r="X769" s="12">
        <f>IF(AND(W769=1,G769=0),1,0)</f>
        <v>0</v>
      </c>
      <c r="Y769" s="12">
        <f t="shared" si="142"/>
        <v>0</v>
      </c>
    </row>
    <row r="770" spans="2:25" ht="12.5" customHeight="1">
      <c r="B770" s="6" t="s">
        <v>673</v>
      </c>
      <c r="C770" s="7" t="s">
        <v>674</v>
      </c>
      <c r="D770" s="5">
        <v>50</v>
      </c>
      <c r="E770" s="5">
        <v>50</v>
      </c>
      <c r="F770" s="2">
        <v>75</v>
      </c>
      <c r="G770" s="2">
        <v>75</v>
      </c>
      <c r="H770" s="2">
        <v>30</v>
      </c>
      <c r="I770" s="5">
        <v>30</v>
      </c>
      <c r="J770" s="11">
        <v>55</v>
      </c>
      <c r="K770" s="12">
        <f t="shared" si="132"/>
        <v>1</v>
      </c>
      <c r="L770" s="12">
        <f t="shared" si="132"/>
        <v>1</v>
      </c>
      <c r="M770" s="14">
        <f t="shared" si="133"/>
        <v>-25</v>
      </c>
      <c r="N770" s="12">
        <f t="shared" si="143"/>
        <v>0</v>
      </c>
      <c r="O770" s="14">
        <f t="shared" si="134"/>
        <v>-25</v>
      </c>
      <c r="P770" s="12">
        <f t="shared" si="143"/>
        <v>0</v>
      </c>
      <c r="Q770" s="12">
        <f t="shared" si="135"/>
        <v>0</v>
      </c>
      <c r="R770" s="12">
        <f t="shared" si="136"/>
        <v>0</v>
      </c>
      <c r="S770" s="12">
        <f t="shared" si="137"/>
        <v>1</v>
      </c>
      <c r="T770" s="12">
        <f t="shared" si="138"/>
        <v>1</v>
      </c>
      <c r="U770" s="12">
        <f t="shared" si="139"/>
        <v>0</v>
      </c>
      <c r="V770" s="64">
        <f t="shared" si="140"/>
        <v>0</v>
      </c>
      <c r="W770" s="12">
        <f t="shared" si="141"/>
        <v>1</v>
      </c>
      <c r="X770" s="12">
        <f>IF(AND(W770=1,G770=0),1,0)</f>
        <v>0</v>
      </c>
      <c r="Y770" s="12">
        <f t="shared" si="142"/>
        <v>0</v>
      </c>
    </row>
    <row r="771" spans="2:25" ht="12.5" customHeight="1">
      <c r="B771" s="6" t="s">
        <v>675</v>
      </c>
      <c r="C771" s="6" t="s">
        <v>676</v>
      </c>
      <c r="D771" s="5">
        <v>715</v>
      </c>
      <c r="E771" s="5">
        <v>920</v>
      </c>
      <c r="F771" s="2">
        <v>850</v>
      </c>
      <c r="G771" s="2">
        <v>1099.1400000000001</v>
      </c>
      <c r="H771" s="2">
        <v>860</v>
      </c>
      <c r="I771" s="5">
        <v>1183.3500000000001</v>
      </c>
      <c r="J771" s="11">
        <v>78</v>
      </c>
      <c r="K771" s="12">
        <f t="shared" si="132"/>
        <v>1</v>
      </c>
      <c r="L771" s="12">
        <f t="shared" si="132"/>
        <v>1</v>
      </c>
      <c r="M771" s="14">
        <f t="shared" si="133"/>
        <v>-135</v>
      </c>
      <c r="N771" s="12">
        <f t="shared" si="143"/>
        <v>0</v>
      </c>
      <c r="O771" s="14">
        <f t="shared" si="134"/>
        <v>-179.1400000000001</v>
      </c>
      <c r="P771" s="12">
        <f t="shared" si="143"/>
        <v>0</v>
      </c>
      <c r="Q771" s="12">
        <f t="shared" si="135"/>
        <v>0</v>
      </c>
      <c r="R771" s="12">
        <f t="shared" si="136"/>
        <v>0</v>
      </c>
      <c r="S771" s="12">
        <f t="shared" si="137"/>
        <v>1</v>
      </c>
      <c r="T771" s="12">
        <f t="shared" si="138"/>
        <v>1</v>
      </c>
      <c r="U771" s="12">
        <f t="shared" si="139"/>
        <v>0</v>
      </c>
      <c r="V771" s="64">
        <f t="shared" si="140"/>
        <v>0</v>
      </c>
      <c r="W771" s="12">
        <f t="shared" si="141"/>
        <v>1</v>
      </c>
      <c r="X771" s="12">
        <f>IF(AND(W771=1,G771=0),1,0)</f>
        <v>0</v>
      </c>
      <c r="Y771" s="12">
        <f t="shared" si="142"/>
        <v>0</v>
      </c>
    </row>
    <row r="772" spans="2:25" ht="12.5" customHeight="1">
      <c r="B772" s="6" t="s">
        <v>677</v>
      </c>
      <c r="C772" s="6" t="s">
        <v>678</v>
      </c>
      <c r="D772" s="5">
        <v>0</v>
      </c>
      <c r="E772" s="5">
        <v>0</v>
      </c>
      <c r="F772" s="2">
        <v>0</v>
      </c>
      <c r="G772" s="2">
        <v>0</v>
      </c>
      <c r="H772" s="2">
        <v>25</v>
      </c>
      <c r="I772" s="5">
        <v>25</v>
      </c>
      <c r="J772" s="11">
        <v>37</v>
      </c>
      <c r="K772" s="12">
        <f t="shared" si="132"/>
        <v>0</v>
      </c>
      <c r="L772" s="12">
        <f t="shared" si="132"/>
        <v>0</v>
      </c>
      <c r="M772" s="14">
        <f t="shared" si="133"/>
        <v>0</v>
      </c>
      <c r="N772" s="12">
        <f t="shared" si="143"/>
        <v>0</v>
      </c>
      <c r="O772" s="14">
        <f t="shared" si="134"/>
        <v>0</v>
      </c>
      <c r="P772" s="12">
        <f t="shared" si="143"/>
        <v>0</v>
      </c>
      <c r="Q772" s="12">
        <f t="shared" si="135"/>
        <v>0</v>
      </c>
      <c r="R772" s="12">
        <f t="shared" si="136"/>
        <v>1</v>
      </c>
      <c r="S772" s="12">
        <f t="shared" si="137"/>
        <v>0</v>
      </c>
      <c r="T772" s="12">
        <f t="shared" si="138"/>
        <v>0</v>
      </c>
      <c r="U772" s="12">
        <f t="shared" si="139"/>
        <v>0</v>
      </c>
      <c r="V772" s="64">
        <f t="shared" si="140"/>
        <v>0</v>
      </c>
      <c r="W772" s="12">
        <f t="shared" si="141"/>
        <v>1</v>
      </c>
      <c r="X772" s="12">
        <f>IF(AND(W772=1,G772=0),1,0)</f>
        <v>1</v>
      </c>
      <c r="Y772" s="12">
        <f t="shared" si="142"/>
        <v>0</v>
      </c>
    </row>
    <row r="773" spans="2:25" ht="12.5" customHeight="1">
      <c r="B773" s="6" t="s">
        <v>679</v>
      </c>
      <c r="C773" s="7" t="s">
        <v>680</v>
      </c>
      <c r="D773" s="5">
        <v>1229</v>
      </c>
      <c r="E773" s="5">
        <v>1344</v>
      </c>
      <c r="F773" s="2">
        <v>1211</v>
      </c>
      <c r="G773" s="2">
        <v>1359.49</v>
      </c>
      <c r="H773" s="2">
        <v>966</v>
      </c>
      <c r="I773" s="5">
        <v>1031</v>
      </c>
      <c r="J773" s="11">
        <v>65</v>
      </c>
      <c r="K773" s="12">
        <f t="shared" si="132"/>
        <v>1</v>
      </c>
      <c r="L773" s="12">
        <f t="shared" si="132"/>
        <v>1</v>
      </c>
      <c r="M773" s="14">
        <f t="shared" si="133"/>
        <v>18</v>
      </c>
      <c r="N773" s="12">
        <f t="shared" si="143"/>
        <v>0</v>
      </c>
      <c r="O773" s="14">
        <f t="shared" si="134"/>
        <v>-15.490000000000009</v>
      </c>
      <c r="P773" s="12">
        <f t="shared" si="143"/>
        <v>0</v>
      </c>
      <c r="Q773" s="12">
        <f t="shared" si="135"/>
        <v>0</v>
      </c>
      <c r="R773" s="12">
        <f t="shared" si="136"/>
        <v>0</v>
      </c>
      <c r="S773" s="12">
        <f t="shared" si="137"/>
        <v>1</v>
      </c>
      <c r="T773" s="12">
        <f t="shared" si="138"/>
        <v>1</v>
      </c>
      <c r="U773" s="12">
        <f t="shared" si="139"/>
        <v>0</v>
      </c>
      <c r="V773" s="64">
        <f t="shared" si="140"/>
        <v>0</v>
      </c>
      <c r="W773" s="12">
        <f t="shared" si="141"/>
        <v>1</v>
      </c>
      <c r="X773" s="12">
        <f>IF(AND(W773=1,G773=0),1,0)</f>
        <v>0</v>
      </c>
      <c r="Y773" s="12">
        <f t="shared" si="142"/>
        <v>0</v>
      </c>
    </row>
    <row r="774" spans="2:25" ht="12.5" customHeight="1">
      <c r="B774" s="6" t="s">
        <v>681</v>
      </c>
      <c r="C774" s="6" t="s">
        <v>682</v>
      </c>
      <c r="D774" s="5">
        <v>0</v>
      </c>
      <c r="E774" s="5">
        <v>0</v>
      </c>
      <c r="F774" s="2">
        <v>0</v>
      </c>
      <c r="G774" s="2">
        <v>0</v>
      </c>
      <c r="H774" s="2">
        <v>0</v>
      </c>
      <c r="I774" s="5">
        <v>0</v>
      </c>
      <c r="J774" s="11">
        <v>18</v>
      </c>
      <c r="K774" s="12">
        <f t="shared" ref="K774:L837" si="144">IF(D774&gt;0.5,1,0)</f>
        <v>0</v>
      </c>
      <c r="L774" s="12">
        <f t="shared" si="144"/>
        <v>0</v>
      </c>
      <c r="M774" s="14">
        <f t="shared" ref="M774:M837" si="145">+D774-F774</f>
        <v>0</v>
      </c>
      <c r="N774" s="12">
        <f t="shared" si="143"/>
        <v>0</v>
      </c>
      <c r="O774" s="14">
        <f t="shared" ref="O774:O837" si="146">+E774-G774</f>
        <v>0</v>
      </c>
      <c r="P774" s="12">
        <f t="shared" si="143"/>
        <v>0</v>
      </c>
      <c r="Q774" s="12">
        <f t="shared" ref="Q774:Q837" si="147">IF(E774+G774+I774=0,1,0)</f>
        <v>1</v>
      </c>
      <c r="R774" s="12">
        <f t="shared" ref="R774:R837" si="148">IF(AND(Q774=0,E774=0),1,0)</f>
        <v>0</v>
      </c>
      <c r="S774" s="12">
        <f t="shared" ref="S774:S837" si="149">IF(E774=0,0,1)</f>
        <v>0</v>
      </c>
      <c r="T774" s="12">
        <f t="shared" ref="T774:T837" si="150">IF(G774=0,0,1)</f>
        <v>0</v>
      </c>
      <c r="U774" s="12">
        <f t="shared" ref="U774:U837" si="151">IF(AND(T774=1,E774=0),1,0)</f>
        <v>0</v>
      </c>
      <c r="V774" s="64">
        <f t="shared" ref="V774:V837" si="152">IF(U774=1,G774,0)</f>
        <v>0</v>
      </c>
      <c r="W774" s="12">
        <f t="shared" ref="W774:W837" si="153">IF(I774=0,0,1)</f>
        <v>0</v>
      </c>
      <c r="X774" s="12">
        <f>IF(AND(W774=1,G774=0),1,0)</f>
        <v>0</v>
      </c>
      <c r="Y774" s="12">
        <f t="shared" ref="Y774:Y837" si="154">IF(AND(S774=1,T774=0),1,0)</f>
        <v>0</v>
      </c>
    </row>
    <row r="775" spans="2:25" ht="12.5" customHeight="1">
      <c r="B775" s="6" t="s">
        <v>683</v>
      </c>
      <c r="C775" s="6" t="s">
        <v>684</v>
      </c>
      <c r="D775" s="5">
        <v>1090</v>
      </c>
      <c r="E775" s="5">
        <v>1155</v>
      </c>
      <c r="F775" s="2">
        <v>840</v>
      </c>
      <c r="G775" s="2">
        <v>1010</v>
      </c>
      <c r="H775" s="2">
        <v>805</v>
      </c>
      <c r="I775" s="5">
        <v>975</v>
      </c>
      <c r="J775" s="11">
        <v>76</v>
      </c>
      <c r="K775" s="12">
        <f t="shared" si="144"/>
        <v>1</v>
      </c>
      <c r="L775" s="12">
        <f t="shared" si="144"/>
        <v>1</v>
      </c>
      <c r="M775" s="14">
        <f t="shared" si="145"/>
        <v>250</v>
      </c>
      <c r="N775" s="12">
        <f t="shared" ref="N775:P838" si="155">IF(OR((M775&gt;=N$3),(M775&lt;=-N$3)),1,0)</f>
        <v>0</v>
      </c>
      <c r="O775" s="14">
        <f t="shared" si="146"/>
        <v>145</v>
      </c>
      <c r="P775" s="12">
        <f t="shared" si="155"/>
        <v>0</v>
      </c>
      <c r="Q775" s="12">
        <f t="shared" si="147"/>
        <v>0</v>
      </c>
      <c r="R775" s="12">
        <f t="shared" si="148"/>
        <v>0</v>
      </c>
      <c r="S775" s="12">
        <f t="shared" si="149"/>
        <v>1</v>
      </c>
      <c r="T775" s="12">
        <f t="shared" si="150"/>
        <v>1</v>
      </c>
      <c r="U775" s="12">
        <f t="shared" si="151"/>
        <v>0</v>
      </c>
      <c r="V775" s="64">
        <f t="shared" si="152"/>
        <v>0</v>
      </c>
      <c r="W775" s="12">
        <f t="shared" si="153"/>
        <v>1</v>
      </c>
      <c r="X775" s="12">
        <f>IF(AND(W775=1,G775=0),1,0)</f>
        <v>0</v>
      </c>
      <c r="Y775" s="12">
        <f t="shared" si="154"/>
        <v>0</v>
      </c>
    </row>
    <row r="776" spans="2:25" ht="12.5" customHeight="1">
      <c r="B776" s="6" t="s">
        <v>685</v>
      </c>
      <c r="C776" s="6" t="s">
        <v>686</v>
      </c>
      <c r="D776" s="5">
        <v>400</v>
      </c>
      <c r="E776" s="5">
        <v>505</v>
      </c>
      <c r="F776" s="2">
        <v>400</v>
      </c>
      <c r="G776" s="2">
        <v>410</v>
      </c>
      <c r="H776" s="2">
        <v>475</v>
      </c>
      <c r="I776" s="5">
        <v>480</v>
      </c>
      <c r="J776" s="11">
        <v>74</v>
      </c>
      <c r="K776" s="12">
        <f t="shared" si="144"/>
        <v>1</v>
      </c>
      <c r="L776" s="12">
        <f t="shared" si="144"/>
        <v>1</v>
      </c>
      <c r="M776" s="14">
        <f t="shared" si="145"/>
        <v>0</v>
      </c>
      <c r="N776" s="12">
        <f t="shared" si="155"/>
        <v>0</v>
      </c>
      <c r="O776" s="14">
        <f t="shared" si="146"/>
        <v>95</v>
      </c>
      <c r="P776" s="12">
        <f t="shared" si="155"/>
        <v>0</v>
      </c>
      <c r="Q776" s="12">
        <f t="shared" si="147"/>
        <v>0</v>
      </c>
      <c r="R776" s="12">
        <f t="shared" si="148"/>
        <v>0</v>
      </c>
      <c r="S776" s="12">
        <f t="shared" si="149"/>
        <v>1</v>
      </c>
      <c r="T776" s="12">
        <f t="shared" si="150"/>
        <v>1</v>
      </c>
      <c r="U776" s="12">
        <f t="shared" si="151"/>
        <v>0</v>
      </c>
      <c r="V776" s="64">
        <f t="shared" si="152"/>
        <v>0</v>
      </c>
      <c r="W776" s="12">
        <f t="shared" si="153"/>
        <v>1</v>
      </c>
      <c r="X776" s="12">
        <f>IF(AND(W776=1,G776=0),1,0)</f>
        <v>0</v>
      </c>
      <c r="Y776" s="12">
        <f t="shared" si="154"/>
        <v>0</v>
      </c>
    </row>
    <row r="777" spans="2:25" ht="12.5" customHeight="1">
      <c r="B777" s="6" t="s">
        <v>687</v>
      </c>
      <c r="C777" s="6" t="s">
        <v>688</v>
      </c>
      <c r="D777" s="5">
        <v>1170</v>
      </c>
      <c r="E777" s="5">
        <v>1515</v>
      </c>
      <c r="F777" s="2">
        <v>1110</v>
      </c>
      <c r="G777" s="2">
        <v>1110</v>
      </c>
      <c r="H777" s="2">
        <v>1100</v>
      </c>
      <c r="I777" s="5">
        <v>1185</v>
      </c>
      <c r="J777" s="11">
        <v>96</v>
      </c>
      <c r="K777" s="12">
        <f t="shared" si="144"/>
        <v>1</v>
      </c>
      <c r="L777" s="12">
        <f t="shared" si="144"/>
        <v>1</v>
      </c>
      <c r="M777" s="14">
        <f t="shared" si="145"/>
        <v>60</v>
      </c>
      <c r="N777" s="12">
        <f t="shared" si="155"/>
        <v>0</v>
      </c>
      <c r="O777" s="14">
        <f t="shared" si="146"/>
        <v>405</v>
      </c>
      <c r="P777" s="12">
        <f t="shared" si="155"/>
        <v>0</v>
      </c>
      <c r="Q777" s="12">
        <f t="shared" si="147"/>
        <v>0</v>
      </c>
      <c r="R777" s="12">
        <f t="shared" si="148"/>
        <v>0</v>
      </c>
      <c r="S777" s="12">
        <f t="shared" si="149"/>
        <v>1</v>
      </c>
      <c r="T777" s="12">
        <f t="shared" si="150"/>
        <v>1</v>
      </c>
      <c r="U777" s="12">
        <f t="shared" si="151"/>
        <v>0</v>
      </c>
      <c r="V777" s="64">
        <f t="shared" si="152"/>
        <v>0</v>
      </c>
      <c r="W777" s="12">
        <f t="shared" si="153"/>
        <v>1</v>
      </c>
      <c r="X777" s="12">
        <f>IF(AND(W777=1,G777=0),1,0)</f>
        <v>0</v>
      </c>
      <c r="Y777" s="12">
        <f t="shared" si="154"/>
        <v>0</v>
      </c>
    </row>
    <row r="778" spans="2:25" ht="12.5" customHeight="1">
      <c r="B778" s="6" t="s">
        <v>689</v>
      </c>
      <c r="C778" s="6" t="s">
        <v>690</v>
      </c>
      <c r="D778" s="5">
        <v>25</v>
      </c>
      <c r="E778" s="5">
        <v>35</v>
      </c>
      <c r="F778" s="2">
        <v>50</v>
      </c>
      <c r="G778" s="2">
        <v>85</v>
      </c>
      <c r="H778" s="2">
        <v>140</v>
      </c>
      <c r="I778" s="5">
        <v>170</v>
      </c>
      <c r="J778" s="11">
        <v>62</v>
      </c>
      <c r="K778" s="12">
        <f t="shared" si="144"/>
        <v>1</v>
      </c>
      <c r="L778" s="12">
        <f t="shared" si="144"/>
        <v>1</v>
      </c>
      <c r="M778" s="14">
        <f t="shared" si="145"/>
        <v>-25</v>
      </c>
      <c r="N778" s="12">
        <f t="shared" si="155"/>
        <v>0</v>
      </c>
      <c r="O778" s="14">
        <f t="shared" si="146"/>
        <v>-50</v>
      </c>
      <c r="P778" s="12">
        <f t="shared" si="155"/>
        <v>0</v>
      </c>
      <c r="Q778" s="12">
        <f t="shared" si="147"/>
        <v>0</v>
      </c>
      <c r="R778" s="12">
        <f t="shared" si="148"/>
        <v>0</v>
      </c>
      <c r="S778" s="12">
        <f t="shared" si="149"/>
        <v>1</v>
      </c>
      <c r="T778" s="12">
        <f t="shared" si="150"/>
        <v>1</v>
      </c>
      <c r="U778" s="12">
        <f t="shared" si="151"/>
        <v>0</v>
      </c>
      <c r="V778" s="64">
        <f t="shared" si="152"/>
        <v>0</v>
      </c>
      <c r="W778" s="12">
        <f t="shared" si="153"/>
        <v>1</v>
      </c>
      <c r="X778" s="12">
        <f>IF(AND(W778=1,G778=0),1,0)</f>
        <v>0</v>
      </c>
      <c r="Y778" s="12">
        <f t="shared" si="154"/>
        <v>0</v>
      </c>
    </row>
    <row r="779" spans="2:25" ht="12.5" customHeight="1">
      <c r="B779" s="6" t="s">
        <v>691</v>
      </c>
      <c r="C779" s="7" t="s">
        <v>692</v>
      </c>
      <c r="D779" s="5">
        <v>700</v>
      </c>
      <c r="E779" s="5">
        <v>1110</v>
      </c>
      <c r="F779" s="2">
        <v>600</v>
      </c>
      <c r="G779" s="2">
        <v>900</v>
      </c>
      <c r="H779" s="2">
        <v>600</v>
      </c>
      <c r="I779" s="5">
        <v>795</v>
      </c>
      <c r="J779" s="11">
        <v>81</v>
      </c>
      <c r="K779" s="12">
        <f t="shared" si="144"/>
        <v>1</v>
      </c>
      <c r="L779" s="12">
        <f t="shared" si="144"/>
        <v>1</v>
      </c>
      <c r="M779" s="14">
        <f t="shared" si="145"/>
        <v>100</v>
      </c>
      <c r="N779" s="12">
        <f t="shared" si="155"/>
        <v>0</v>
      </c>
      <c r="O779" s="14">
        <f t="shared" si="146"/>
        <v>210</v>
      </c>
      <c r="P779" s="12">
        <f t="shared" si="155"/>
        <v>0</v>
      </c>
      <c r="Q779" s="12">
        <f t="shared" si="147"/>
        <v>0</v>
      </c>
      <c r="R779" s="12">
        <f t="shared" si="148"/>
        <v>0</v>
      </c>
      <c r="S779" s="12">
        <f t="shared" si="149"/>
        <v>1</v>
      </c>
      <c r="T779" s="12">
        <f t="shared" si="150"/>
        <v>1</v>
      </c>
      <c r="U779" s="12">
        <f t="shared" si="151"/>
        <v>0</v>
      </c>
      <c r="V779" s="64">
        <f t="shared" si="152"/>
        <v>0</v>
      </c>
      <c r="W779" s="12">
        <f t="shared" si="153"/>
        <v>1</v>
      </c>
      <c r="X779" s="12">
        <f>IF(AND(W779=1,G779=0),1,0)</f>
        <v>0</v>
      </c>
      <c r="Y779" s="12">
        <f t="shared" si="154"/>
        <v>0</v>
      </c>
    </row>
    <row r="780" spans="2:25" ht="12.5" customHeight="1">
      <c r="B780" s="6" t="s">
        <v>693</v>
      </c>
      <c r="C780" s="6" t="s">
        <v>694</v>
      </c>
      <c r="D780" s="5">
        <v>0</v>
      </c>
      <c r="E780" s="5">
        <v>0</v>
      </c>
      <c r="F780" s="2">
        <v>0</v>
      </c>
      <c r="G780" s="2">
        <v>0</v>
      </c>
      <c r="H780" s="2">
        <v>20</v>
      </c>
      <c r="I780" s="5">
        <v>20</v>
      </c>
      <c r="J780" s="11">
        <v>90</v>
      </c>
      <c r="K780" s="12">
        <f t="shared" si="144"/>
        <v>0</v>
      </c>
      <c r="L780" s="12">
        <f t="shared" si="144"/>
        <v>0</v>
      </c>
      <c r="M780" s="14">
        <f t="shared" si="145"/>
        <v>0</v>
      </c>
      <c r="N780" s="12">
        <f t="shared" si="155"/>
        <v>0</v>
      </c>
      <c r="O780" s="14">
        <f t="shared" si="146"/>
        <v>0</v>
      </c>
      <c r="P780" s="12">
        <f t="shared" si="155"/>
        <v>0</v>
      </c>
      <c r="Q780" s="12">
        <f t="shared" si="147"/>
        <v>0</v>
      </c>
      <c r="R780" s="12">
        <f t="shared" si="148"/>
        <v>1</v>
      </c>
      <c r="S780" s="12">
        <f t="shared" si="149"/>
        <v>0</v>
      </c>
      <c r="T780" s="12">
        <f t="shared" si="150"/>
        <v>0</v>
      </c>
      <c r="U780" s="12">
        <f t="shared" si="151"/>
        <v>0</v>
      </c>
      <c r="V780" s="64">
        <f t="shared" si="152"/>
        <v>0</v>
      </c>
      <c r="W780" s="12">
        <f t="shared" si="153"/>
        <v>1</v>
      </c>
      <c r="X780" s="12">
        <f>IF(AND(W780=1,G780=0),1,0)</f>
        <v>1</v>
      </c>
      <c r="Y780" s="12">
        <f t="shared" si="154"/>
        <v>0</v>
      </c>
    </row>
    <row r="781" spans="2:25" ht="12.5" customHeight="1">
      <c r="B781" s="6" t="s">
        <v>695</v>
      </c>
      <c r="C781" s="6" t="s">
        <v>696</v>
      </c>
      <c r="D781" s="5">
        <v>1815</v>
      </c>
      <c r="E781" s="5">
        <v>1980</v>
      </c>
      <c r="F781" s="2">
        <v>2085</v>
      </c>
      <c r="G781" s="2">
        <v>2125</v>
      </c>
      <c r="H781" s="2">
        <v>1920</v>
      </c>
      <c r="I781" s="5">
        <v>2018</v>
      </c>
      <c r="J781" s="11">
        <v>81</v>
      </c>
      <c r="K781" s="12">
        <f t="shared" si="144"/>
        <v>1</v>
      </c>
      <c r="L781" s="12">
        <f t="shared" si="144"/>
        <v>1</v>
      </c>
      <c r="M781" s="14">
        <f t="shared" si="145"/>
        <v>-270</v>
      </c>
      <c r="N781" s="12">
        <f t="shared" si="155"/>
        <v>0</v>
      </c>
      <c r="O781" s="14">
        <f t="shared" si="146"/>
        <v>-145</v>
      </c>
      <c r="P781" s="12">
        <f t="shared" si="155"/>
        <v>0</v>
      </c>
      <c r="Q781" s="12">
        <f t="shared" si="147"/>
        <v>0</v>
      </c>
      <c r="R781" s="12">
        <f t="shared" si="148"/>
        <v>0</v>
      </c>
      <c r="S781" s="12">
        <f t="shared" si="149"/>
        <v>1</v>
      </c>
      <c r="T781" s="12">
        <f t="shared" si="150"/>
        <v>1</v>
      </c>
      <c r="U781" s="12">
        <f t="shared" si="151"/>
        <v>0</v>
      </c>
      <c r="V781" s="64">
        <f t="shared" si="152"/>
        <v>0</v>
      </c>
      <c r="W781" s="12">
        <f t="shared" si="153"/>
        <v>1</v>
      </c>
      <c r="X781" s="12">
        <f>IF(AND(W781=1,G781=0),1,0)</f>
        <v>0</v>
      </c>
      <c r="Y781" s="12">
        <f t="shared" si="154"/>
        <v>0</v>
      </c>
    </row>
    <row r="782" spans="2:25" ht="12.5" customHeight="1">
      <c r="B782" s="6" t="s">
        <v>697</v>
      </c>
      <c r="C782" s="7" t="s">
        <v>698</v>
      </c>
      <c r="D782" s="5">
        <v>6000</v>
      </c>
      <c r="E782" s="5">
        <v>6000</v>
      </c>
      <c r="F782" s="2">
        <v>7300</v>
      </c>
      <c r="G782" s="2">
        <v>7350</v>
      </c>
      <c r="H782" s="2">
        <v>7200</v>
      </c>
      <c r="I782" s="5">
        <v>7210</v>
      </c>
      <c r="J782" s="11">
        <v>69</v>
      </c>
      <c r="K782" s="12">
        <f t="shared" si="144"/>
        <v>1</v>
      </c>
      <c r="L782" s="12">
        <f t="shared" si="144"/>
        <v>1</v>
      </c>
      <c r="M782" s="14">
        <f t="shared" si="145"/>
        <v>-1300</v>
      </c>
      <c r="N782" s="12">
        <f t="shared" si="155"/>
        <v>1</v>
      </c>
      <c r="O782" s="14">
        <f t="shared" si="146"/>
        <v>-1350</v>
      </c>
      <c r="P782" s="12">
        <f t="shared" si="155"/>
        <v>1</v>
      </c>
      <c r="Q782" s="12">
        <f t="shared" si="147"/>
        <v>0</v>
      </c>
      <c r="R782" s="12">
        <f t="shared" si="148"/>
        <v>0</v>
      </c>
      <c r="S782" s="12">
        <f t="shared" si="149"/>
        <v>1</v>
      </c>
      <c r="T782" s="12">
        <f t="shared" si="150"/>
        <v>1</v>
      </c>
      <c r="U782" s="12">
        <f t="shared" si="151"/>
        <v>0</v>
      </c>
      <c r="V782" s="64">
        <f t="shared" si="152"/>
        <v>0</v>
      </c>
      <c r="W782" s="12">
        <f t="shared" si="153"/>
        <v>1</v>
      </c>
      <c r="X782" s="12">
        <f>IF(AND(W782=1,G782=0),1,0)</f>
        <v>0</v>
      </c>
      <c r="Y782" s="12">
        <f t="shared" si="154"/>
        <v>0</v>
      </c>
    </row>
    <row r="783" spans="2:25" ht="12.5" customHeight="1">
      <c r="B783" s="6" t="s">
        <v>699</v>
      </c>
      <c r="C783" s="7" t="s">
        <v>700</v>
      </c>
      <c r="D783" s="5">
        <v>0</v>
      </c>
      <c r="E783" s="5">
        <v>0</v>
      </c>
      <c r="F783" s="2">
        <v>50</v>
      </c>
      <c r="G783" s="2">
        <v>50</v>
      </c>
      <c r="H783" s="2">
        <v>110</v>
      </c>
      <c r="I783" s="5">
        <v>130</v>
      </c>
      <c r="J783" s="11">
        <v>77</v>
      </c>
      <c r="K783" s="12">
        <f t="shared" si="144"/>
        <v>0</v>
      </c>
      <c r="L783" s="12">
        <f t="shared" si="144"/>
        <v>0</v>
      </c>
      <c r="M783" s="14">
        <f t="shared" si="145"/>
        <v>-50</v>
      </c>
      <c r="N783" s="12">
        <f t="shared" si="155"/>
        <v>0</v>
      </c>
      <c r="O783" s="14">
        <f t="shared" si="146"/>
        <v>-50</v>
      </c>
      <c r="P783" s="12">
        <f t="shared" si="155"/>
        <v>0</v>
      </c>
      <c r="Q783" s="12">
        <f t="shared" si="147"/>
        <v>0</v>
      </c>
      <c r="R783" s="12">
        <f t="shared" si="148"/>
        <v>1</v>
      </c>
      <c r="S783" s="12">
        <f t="shared" si="149"/>
        <v>0</v>
      </c>
      <c r="T783" s="12">
        <f t="shared" si="150"/>
        <v>1</v>
      </c>
      <c r="U783" s="12">
        <f t="shared" si="151"/>
        <v>1</v>
      </c>
      <c r="V783" s="64">
        <f t="shared" si="152"/>
        <v>50</v>
      </c>
      <c r="W783" s="12">
        <f t="shared" si="153"/>
        <v>1</v>
      </c>
      <c r="X783" s="12">
        <f>IF(AND(W783=1,G783=0),1,0)</f>
        <v>0</v>
      </c>
      <c r="Y783" s="12">
        <f t="shared" si="154"/>
        <v>0</v>
      </c>
    </row>
    <row r="784" spans="2:25" ht="12.5" customHeight="1">
      <c r="B784" s="6" t="s">
        <v>701</v>
      </c>
      <c r="C784" s="6" t="s">
        <v>702</v>
      </c>
      <c r="D784" s="5">
        <v>0</v>
      </c>
      <c r="E784" s="5">
        <v>0</v>
      </c>
      <c r="F784" s="2">
        <v>0</v>
      </c>
      <c r="G784" s="2">
        <v>0</v>
      </c>
      <c r="H784" s="2">
        <v>0</v>
      </c>
      <c r="I784" s="5">
        <v>0</v>
      </c>
      <c r="J784" s="11">
        <v>24</v>
      </c>
      <c r="K784" s="12">
        <f t="shared" si="144"/>
        <v>0</v>
      </c>
      <c r="L784" s="12">
        <f t="shared" si="144"/>
        <v>0</v>
      </c>
      <c r="M784" s="14">
        <f t="shared" si="145"/>
        <v>0</v>
      </c>
      <c r="N784" s="12">
        <f t="shared" si="155"/>
        <v>0</v>
      </c>
      <c r="O784" s="14">
        <f t="shared" si="146"/>
        <v>0</v>
      </c>
      <c r="P784" s="12">
        <f t="shared" si="155"/>
        <v>0</v>
      </c>
      <c r="Q784" s="12">
        <f t="shared" si="147"/>
        <v>1</v>
      </c>
      <c r="R784" s="12">
        <f t="shared" si="148"/>
        <v>0</v>
      </c>
      <c r="S784" s="12">
        <f t="shared" si="149"/>
        <v>0</v>
      </c>
      <c r="T784" s="12">
        <f t="shared" si="150"/>
        <v>0</v>
      </c>
      <c r="U784" s="12">
        <f t="shared" si="151"/>
        <v>0</v>
      </c>
      <c r="V784" s="64">
        <f t="shared" si="152"/>
        <v>0</v>
      </c>
      <c r="W784" s="12">
        <f t="shared" si="153"/>
        <v>0</v>
      </c>
      <c r="X784" s="12">
        <f>IF(AND(W784=1,G784=0),1,0)</f>
        <v>0</v>
      </c>
      <c r="Y784" s="12">
        <f t="shared" si="154"/>
        <v>0</v>
      </c>
    </row>
    <row r="785" spans="2:25" ht="12.5" customHeight="1">
      <c r="B785" s="6" t="s">
        <v>703</v>
      </c>
      <c r="C785" s="7" t="s">
        <v>704</v>
      </c>
      <c r="D785" s="5">
        <v>4900</v>
      </c>
      <c r="E785" s="5">
        <v>6500</v>
      </c>
      <c r="F785" s="2">
        <v>5500</v>
      </c>
      <c r="G785" s="2">
        <v>5500</v>
      </c>
      <c r="H785" s="2">
        <v>4975</v>
      </c>
      <c r="I785" s="5">
        <v>6734.75</v>
      </c>
      <c r="J785" s="11">
        <v>64</v>
      </c>
      <c r="K785" s="12">
        <f t="shared" si="144"/>
        <v>1</v>
      </c>
      <c r="L785" s="12">
        <f t="shared" si="144"/>
        <v>1</v>
      </c>
      <c r="M785" s="14">
        <f t="shared" si="145"/>
        <v>-600</v>
      </c>
      <c r="N785" s="12">
        <f t="shared" si="155"/>
        <v>1</v>
      </c>
      <c r="O785" s="14">
        <f t="shared" si="146"/>
        <v>1000</v>
      </c>
      <c r="P785" s="12">
        <f t="shared" si="155"/>
        <v>1</v>
      </c>
      <c r="Q785" s="12">
        <f t="shared" si="147"/>
        <v>0</v>
      </c>
      <c r="R785" s="12">
        <f t="shared" si="148"/>
        <v>0</v>
      </c>
      <c r="S785" s="12">
        <f t="shared" si="149"/>
        <v>1</v>
      </c>
      <c r="T785" s="12">
        <f t="shared" si="150"/>
        <v>1</v>
      </c>
      <c r="U785" s="12">
        <f t="shared" si="151"/>
        <v>0</v>
      </c>
      <c r="V785" s="64">
        <f t="shared" si="152"/>
        <v>0</v>
      </c>
      <c r="W785" s="12">
        <f t="shared" si="153"/>
        <v>1</v>
      </c>
      <c r="X785" s="12">
        <f>IF(AND(W785=1,G785=0),1,0)</f>
        <v>0</v>
      </c>
      <c r="Y785" s="12">
        <f t="shared" si="154"/>
        <v>0</v>
      </c>
    </row>
    <row r="786" spans="2:25" ht="12.5" customHeight="1">
      <c r="B786" s="6" t="s">
        <v>705</v>
      </c>
      <c r="C786" s="6" t="s">
        <v>706</v>
      </c>
      <c r="D786" s="5">
        <v>0</v>
      </c>
      <c r="E786" s="5">
        <v>0</v>
      </c>
      <c r="F786" s="2">
        <v>0</v>
      </c>
      <c r="G786" s="2">
        <v>0</v>
      </c>
      <c r="H786" s="2">
        <v>0</v>
      </c>
      <c r="I786" s="5">
        <v>0</v>
      </c>
      <c r="J786" s="11">
        <v>17</v>
      </c>
      <c r="K786" s="12">
        <f t="shared" si="144"/>
        <v>0</v>
      </c>
      <c r="L786" s="12">
        <f t="shared" si="144"/>
        <v>0</v>
      </c>
      <c r="M786" s="14">
        <f t="shared" si="145"/>
        <v>0</v>
      </c>
      <c r="N786" s="12">
        <f t="shared" si="155"/>
        <v>0</v>
      </c>
      <c r="O786" s="14">
        <f t="shared" si="146"/>
        <v>0</v>
      </c>
      <c r="P786" s="12">
        <f t="shared" si="155"/>
        <v>0</v>
      </c>
      <c r="Q786" s="12">
        <f t="shared" si="147"/>
        <v>1</v>
      </c>
      <c r="R786" s="12">
        <f t="shared" si="148"/>
        <v>0</v>
      </c>
      <c r="S786" s="12">
        <f t="shared" si="149"/>
        <v>0</v>
      </c>
      <c r="T786" s="12">
        <f t="shared" si="150"/>
        <v>0</v>
      </c>
      <c r="U786" s="12">
        <f t="shared" si="151"/>
        <v>0</v>
      </c>
      <c r="V786" s="64">
        <f t="shared" si="152"/>
        <v>0</v>
      </c>
      <c r="W786" s="12">
        <f t="shared" si="153"/>
        <v>0</v>
      </c>
      <c r="X786" s="12">
        <f>IF(AND(W786=1,G786=0),1,0)</f>
        <v>0</v>
      </c>
      <c r="Y786" s="12">
        <f t="shared" si="154"/>
        <v>0</v>
      </c>
    </row>
    <row r="787" spans="2:25" ht="12.5" customHeight="1">
      <c r="B787" s="6" t="s">
        <v>707</v>
      </c>
      <c r="C787" s="7" t="s">
        <v>708</v>
      </c>
      <c r="D787" s="5">
        <v>2000</v>
      </c>
      <c r="E787" s="5">
        <v>4000</v>
      </c>
      <c r="F787" s="2">
        <v>0</v>
      </c>
      <c r="G787" s="2">
        <v>3000</v>
      </c>
      <c r="H787" s="2">
        <v>2000</v>
      </c>
      <c r="I787" s="5">
        <v>4050</v>
      </c>
      <c r="J787" s="11">
        <v>58</v>
      </c>
      <c r="K787" s="12">
        <f t="shared" si="144"/>
        <v>1</v>
      </c>
      <c r="L787" s="12">
        <f t="shared" si="144"/>
        <v>1</v>
      </c>
      <c r="M787" s="14">
        <f t="shared" si="145"/>
        <v>2000</v>
      </c>
      <c r="N787" s="12">
        <f t="shared" si="155"/>
        <v>1</v>
      </c>
      <c r="O787" s="14">
        <f t="shared" si="146"/>
        <v>1000</v>
      </c>
      <c r="P787" s="12">
        <f t="shared" si="155"/>
        <v>1</v>
      </c>
      <c r="Q787" s="12">
        <f t="shared" si="147"/>
        <v>0</v>
      </c>
      <c r="R787" s="12">
        <f t="shared" si="148"/>
        <v>0</v>
      </c>
      <c r="S787" s="12">
        <f t="shared" si="149"/>
        <v>1</v>
      </c>
      <c r="T787" s="12">
        <f t="shared" si="150"/>
        <v>1</v>
      </c>
      <c r="U787" s="12">
        <f t="shared" si="151"/>
        <v>0</v>
      </c>
      <c r="V787" s="64">
        <f t="shared" si="152"/>
        <v>0</v>
      </c>
      <c r="W787" s="12">
        <f t="shared" si="153"/>
        <v>1</v>
      </c>
      <c r="X787" s="12">
        <f>IF(AND(W787=1,G787=0),1,0)</f>
        <v>0</v>
      </c>
      <c r="Y787" s="12">
        <f t="shared" si="154"/>
        <v>0</v>
      </c>
    </row>
    <row r="788" spans="2:25" ht="12.5" customHeight="1">
      <c r="B788" s="6" t="s">
        <v>709</v>
      </c>
      <c r="C788" s="7" t="s">
        <v>710</v>
      </c>
      <c r="D788" s="5">
        <v>0</v>
      </c>
      <c r="E788" s="5">
        <v>0</v>
      </c>
      <c r="F788" s="2">
        <v>0</v>
      </c>
      <c r="G788" s="2">
        <v>0</v>
      </c>
      <c r="H788" s="2">
        <v>50</v>
      </c>
      <c r="I788" s="5">
        <v>50</v>
      </c>
      <c r="J788" s="11">
        <v>68</v>
      </c>
      <c r="K788" s="12">
        <f t="shared" si="144"/>
        <v>0</v>
      </c>
      <c r="L788" s="12">
        <f t="shared" si="144"/>
        <v>0</v>
      </c>
      <c r="M788" s="14">
        <f t="shared" si="145"/>
        <v>0</v>
      </c>
      <c r="N788" s="12">
        <f t="shared" si="155"/>
        <v>0</v>
      </c>
      <c r="O788" s="14">
        <f t="shared" si="146"/>
        <v>0</v>
      </c>
      <c r="P788" s="12">
        <f t="shared" si="155"/>
        <v>0</v>
      </c>
      <c r="Q788" s="12">
        <f t="shared" si="147"/>
        <v>0</v>
      </c>
      <c r="R788" s="12">
        <f t="shared" si="148"/>
        <v>1</v>
      </c>
      <c r="S788" s="12">
        <f t="shared" si="149"/>
        <v>0</v>
      </c>
      <c r="T788" s="12">
        <f t="shared" si="150"/>
        <v>0</v>
      </c>
      <c r="U788" s="12">
        <f t="shared" si="151"/>
        <v>0</v>
      </c>
      <c r="V788" s="64">
        <f t="shared" si="152"/>
        <v>0</v>
      </c>
      <c r="W788" s="12">
        <f t="shared" si="153"/>
        <v>1</v>
      </c>
      <c r="X788" s="12">
        <f>IF(AND(W788=1,G788=0),1,0)</f>
        <v>1</v>
      </c>
      <c r="Y788" s="12">
        <f t="shared" si="154"/>
        <v>0</v>
      </c>
    </row>
    <row r="789" spans="2:25" ht="12.5" customHeight="1">
      <c r="B789" s="6" t="s">
        <v>711</v>
      </c>
      <c r="C789" s="7" t="s">
        <v>712</v>
      </c>
      <c r="D789" s="5">
        <v>622</v>
      </c>
      <c r="E789" s="5">
        <v>653</v>
      </c>
      <c r="F789" s="2">
        <v>932</v>
      </c>
      <c r="G789" s="2">
        <v>937</v>
      </c>
      <c r="H789" s="2">
        <v>1382</v>
      </c>
      <c r="I789" s="5">
        <v>1442</v>
      </c>
      <c r="J789" s="11">
        <v>63</v>
      </c>
      <c r="K789" s="12">
        <f t="shared" si="144"/>
        <v>1</v>
      </c>
      <c r="L789" s="12">
        <f t="shared" si="144"/>
        <v>1</v>
      </c>
      <c r="M789" s="14">
        <f t="shared" si="145"/>
        <v>-310</v>
      </c>
      <c r="N789" s="12">
        <f t="shared" si="155"/>
        <v>0</v>
      </c>
      <c r="O789" s="14">
        <f t="shared" si="146"/>
        <v>-284</v>
      </c>
      <c r="P789" s="12">
        <f t="shared" si="155"/>
        <v>0</v>
      </c>
      <c r="Q789" s="12">
        <f t="shared" si="147"/>
        <v>0</v>
      </c>
      <c r="R789" s="12">
        <f t="shared" si="148"/>
        <v>0</v>
      </c>
      <c r="S789" s="12">
        <f t="shared" si="149"/>
        <v>1</v>
      </c>
      <c r="T789" s="12">
        <f t="shared" si="150"/>
        <v>1</v>
      </c>
      <c r="U789" s="12">
        <f t="shared" si="151"/>
        <v>0</v>
      </c>
      <c r="V789" s="64">
        <f t="shared" si="152"/>
        <v>0</v>
      </c>
      <c r="W789" s="12">
        <f t="shared" si="153"/>
        <v>1</v>
      </c>
      <c r="X789" s="12">
        <f>IF(AND(W789=1,G789=0),1,0)</f>
        <v>0</v>
      </c>
      <c r="Y789" s="12">
        <f t="shared" si="154"/>
        <v>0</v>
      </c>
    </row>
    <row r="790" spans="2:25" ht="12.5" customHeight="1">
      <c r="B790" s="6" t="s">
        <v>713</v>
      </c>
      <c r="C790" s="6" t="s">
        <v>714</v>
      </c>
      <c r="D790" s="5">
        <v>1400</v>
      </c>
      <c r="E790" s="5">
        <v>1400</v>
      </c>
      <c r="F790" s="2">
        <v>900</v>
      </c>
      <c r="G790" s="2">
        <v>1200</v>
      </c>
      <c r="H790" s="2">
        <v>175</v>
      </c>
      <c r="I790" s="5">
        <v>200</v>
      </c>
      <c r="J790" s="11">
        <v>71</v>
      </c>
      <c r="K790" s="12">
        <f t="shared" si="144"/>
        <v>1</v>
      </c>
      <c r="L790" s="12">
        <f t="shared" si="144"/>
        <v>1</v>
      </c>
      <c r="M790" s="14">
        <f t="shared" si="145"/>
        <v>500</v>
      </c>
      <c r="N790" s="12">
        <f t="shared" si="155"/>
        <v>1</v>
      </c>
      <c r="O790" s="14">
        <f t="shared" si="146"/>
        <v>200</v>
      </c>
      <c r="P790" s="12">
        <f t="shared" si="155"/>
        <v>0</v>
      </c>
      <c r="Q790" s="12">
        <f t="shared" si="147"/>
        <v>0</v>
      </c>
      <c r="R790" s="12">
        <f t="shared" si="148"/>
        <v>0</v>
      </c>
      <c r="S790" s="12">
        <f t="shared" si="149"/>
        <v>1</v>
      </c>
      <c r="T790" s="12">
        <f t="shared" si="150"/>
        <v>1</v>
      </c>
      <c r="U790" s="12">
        <f t="shared" si="151"/>
        <v>0</v>
      </c>
      <c r="V790" s="64">
        <f t="shared" si="152"/>
        <v>0</v>
      </c>
      <c r="W790" s="12">
        <f t="shared" si="153"/>
        <v>1</v>
      </c>
      <c r="X790" s="12">
        <f>IF(AND(W790=1,G790=0),1,0)</f>
        <v>0</v>
      </c>
      <c r="Y790" s="12">
        <f t="shared" si="154"/>
        <v>0</v>
      </c>
    </row>
    <row r="791" spans="2:25" ht="12.5" customHeight="1">
      <c r="B791" s="6" t="s">
        <v>715</v>
      </c>
      <c r="C791" s="6" t="s">
        <v>716</v>
      </c>
      <c r="D791" s="5">
        <v>200</v>
      </c>
      <c r="E791" s="5">
        <v>240</v>
      </c>
      <c r="F791" s="2">
        <v>320</v>
      </c>
      <c r="G791" s="2">
        <v>365</v>
      </c>
      <c r="H791" s="2">
        <v>250</v>
      </c>
      <c r="I791" s="5">
        <v>250</v>
      </c>
      <c r="J791" s="11">
        <v>94</v>
      </c>
      <c r="K791" s="12">
        <f t="shared" si="144"/>
        <v>1</v>
      </c>
      <c r="L791" s="12">
        <f t="shared" si="144"/>
        <v>1</v>
      </c>
      <c r="M791" s="14">
        <f t="shared" si="145"/>
        <v>-120</v>
      </c>
      <c r="N791" s="12">
        <f t="shared" si="155"/>
        <v>0</v>
      </c>
      <c r="O791" s="14">
        <f t="shared" si="146"/>
        <v>-125</v>
      </c>
      <c r="P791" s="12">
        <f t="shared" si="155"/>
        <v>0</v>
      </c>
      <c r="Q791" s="12">
        <f t="shared" si="147"/>
        <v>0</v>
      </c>
      <c r="R791" s="12">
        <f t="shared" si="148"/>
        <v>0</v>
      </c>
      <c r="S791" s="12">
        <f t="shared" si="149"/>
        <v>1</v>
      </c>
      <c r="T791" s="12">
        <f t="shared" si="150"/>
        <v>1</v>
      </c>
      <c r="U791" s="12">
        <f t="shared" si="151"/>
        <v>0</v>
      </c>
      <c r="V791" s="64">
        <f t="shared" si="152"/>
        <v>0</v>
      </c>
      <c r="W791" s="12">
        <f t="shared" si="153"/>
        <v>1</v>
      </c>
      <c r="X791" s="12">
        <f>IF(AND(W791=1,G791=0),1,0)</f>
        <v>0</v>
      </c>
      <c r="Y791" s="12">
        <f t="shared" si="154"/>
        <v>0</v>
      </c>
    </row>
    <row r="792" spans="2:25" ht="12.5" customHeight="1">
      <c r="B792" s="6" t="s">
        <v>717</v>
      </c>
      <c r="C792" s="6" t="s">
        <v>718</v>
      </c>
      <c r="D792" s="5">
        <v>320</v>
      </c>
      <c r="E792" s="5">
        <v>320</v>
      </c>
      <c r="F792" s="2">
        <v>400</v>
      </c>
      <c r="G792" s="2">
        <v>400</v>
      </c>
      <c r="H792" s="2">
        <v>260</v>
      </c>
      <c r="I792" s="5">
        <v>260</v>
      </c>
      <c r="J792" s="11">
        <v>85</v>
      </c>
      <c r="K792" s="12">
        <f t="shared" si="144"/>
        <v>1</v>
      </c>
      <c r="L792" s="12">
        <f t="shared" si="144"/>
        <v>1</v>
      </c>
      <c r="M792" s="14">
        <f t="shared" si="145"/>
        <v>-80</v>
      </c>
      <c r="N792" s="12">
        <f t="shared" si="155"/>
        <v>0</v>
      </c>
      <c r="O792" s="14">
        <f t="shared" si="146"/>
        <v>-80</v>
      </c>
      <c r="P792" s="12">
        <f t="shared" si="155"/>
        <v>0</v>
      </c>
      <c r="Q792" s="12">
        <f t="shared" si="147"/>
        <v>0</v>
      </c>
      <c r="R792" s="12">
        <f t="shared" si="148"/>
        <v>0</v>
      </c>
      <c r="S792" s="12">
        <f t="shared" si="149"/>
        <v>1</v>
      </c>
      <c r="T792" s="12">
        <f t="shared" si="150"/>
        <v>1</v>
      </c>
      <c r="U792" s="12">
        <f t="shared" si="151"/>
        <v>0</v>
      </c>
      <c r="V792" s="64">
        <f t="shared" si="152"/>
        <v>0</v>
      </c>
      <c r="W792" s="12">
        <f t="shared" si="153"/>
        <v>1</v>
      </c>
      <c r="X792" s="12">
        <f>IF(AND(W792=1,G792=0),1,0)</f>
        <v>0</v>
      </c>
      <c r="Y792" s="12">
        <f t="shared" si="154"/>
        <v>0</v>
      </c>
    </row>
    <row r="793" spans="2:25" ht="12.5" customHeight="1">
      <c r="B793" s="6" t="s">
        <v>719</v>
      </c>
      <c r="C793" s="6" t="s">
        <v>720</v>
      </c>
      <c r="D793" s="5">
        <v>60</v>
      </c>
      <c r="E793" s="5">
        <v>60</v>
      </c>
      <c r="F793" s="2">
        <v>0</v>
      </c>
      <c r="G793" s="2">
        <v>0</v>
      </c>
      <c r="H793" s="2">
        <v>0</v>
      </c>
      <c r="I793" s="5">
        <v>0</v>
      </c>
      <c r="J793" s="11">
        <v>64</v>
      </c>
      <c r="K793" s="12">
        <f t="shared" si="144"/>
        <v>1</v>
      </c>
      <c r="L793" s="12">
        <f t="shared" si="144"/>
        <v>1</v>
      </c>
      <c r="M793" s="14">
        <f t="shared" si="145"/>
        <v>60</v>
      </c>
      <c r="N793" s="12">
        <f t="shared" si="155"/>
        <v>0</v>
      </c>
      <c r="O793" s="14">
        <f t="shared" si="146"/>
        <v>60</v>
      </c>
      <c r="P793" s="12">
        <f t="shared" si="155"/>
        <v>0</v>
      </c>
      <c r="Q793" s="12">
        <f t="shared" si="147"/>
        <v>0</v>
      </c>
      <c r="R793" s="12">
        <f t="shared" si="148"/>
        <v>0</v>
      </c>
      <c r="S793" s="12">
        <f t="shared" si="149"/>
        <v>1</v>
      </c>
      <c r="T793" s="12">
        <f t="shared" si="150"/>
        <v>0</v>
      </c>
      <c r="U793" s="12">
        <f t="shared" si="151"/>
        <v>0</v>
      </c>
      <c r="V793" s="64">
        <f t="shared" si="152"/>
        <v>0</v>
      </c>
      <c r="W793" s="12">
        <f t="shared" si="153"/>
        <v>0</v>
      </c>
      <c r="X793" s="12">
        <f>IF(AND(W793=1,G793=0),1,0)</f>
        <v>0</v>
      </c>
      <c r="Y793" s="12">
        <f t="shared" si="154"/>
        <v>1</v>
      </c>
    </row>
    <row r="794" spans="2:25" ht="12.5" customHeight="1">
      <c r="B794" s="6" t="s">
        <v>721</v>
      </c>
      <c r="C794" s="7" t="s">
        <v>722</v>
      </c>
      <c r="D794" s="5">
        <v>700</v>
      </c>
      <c r="E794" s="5">
        <v>700</v>
      </c>
      <c r="F794" s="2">
        <v>1295</v>
      </c>
      <c r="G794" s="2">
        <v>1345</v>
      </c>
      <c r="H794" s="2">
        <v>0</v>
      </c>
      <c r="I794" s="5">
        <v>0</v>
      </c>
      <c r="J794" s="11">
        <v>72</v>
      </c>
      <c r="K794" s="12">
        <f t="shared" si="144"/>
        <v>1</v>
      </c>
      <c r="L794" s="12">
        <f t="shared" si="144"/>
        <v>1</v>
      </c>
      <c r="M794" s="14">
        <f t="shared" si="145"/>
        <v>-595</v>
      </c>
      <c r="N794" s="12">
        <f t="shared" si="155"/>
        <v>1</v>
      </c>
      <c r="O794" s="14">
        <f t="shared" si="146"/>
        <v>-645</v>
      </c>
      <c r="P794" s="12">
        <f t="shared" si="155"/>
        <v>1</v>
      </c>
      <c r="Q794" s="12">
        <f t="shared" si="147"/>
        <v>0</v>
      </c>
      <c r="R794" s="12">
        <f t="shared" si="148"/>
        <v>0</v>
      </c>
      <c r="S794" s="12">
        <f t="shared" si="149"/>
        <v>1</v>
      </c>
      <c r="T794" s="12">
        <f t="shared" si="150"/>
        <v>1</v>
      </c>
      <c r="U794" s="12">
        <f t="shared" si="151"/>
        <v>0</v>
      </c>
      <c r="V794" s="64">
        <f t="shared" si="152"/>
        <v>0</v>
      </c>
      <c r="W794" s="12">
        <f t="shared" si="153"/>
        <v>0</v>
      </c>
      <c r="X794" s="12">
        <f>IF(AND(W794=1,G794=0),1,0)</f>
        <v>0</v>
      </c>
      <c r="Y794" s="12">
        <f t="shared" si="154"/>
        <v>0</v>
      </c>
    </row>
    <row r="795" spans="2:25" ht="12.5" customHeight="1">
      <c r="B795" s="6" t="s">
        <v>723</v>
      </c>
      <c r="C795" s="6" t="s">
        <v>724</v>
      </c>
      <c r="D795" s="5">
        <v>210</v>
      </c>
      <c r="E795" s="5">
        <v>240</v>
      </c>
      <c r="F795" s="2">
        <v>1900</v>
      </c>
      <c r="G795" s="2">
        <v>2100</v>
      </c>
      <c r="H795" s="2">
        <v>3400</v>
      </c>
      <c r="I795" s="5">
        <v>3400</v>
      </c>
      <c r="J795" s="11">
        <v>84</v>
      </c>
      <c r="K795" s="12">
        <f t="shared" si="144"/>
        <v>1</v>
      </c>
      <c r="L795" s="12">
        <f t="shared" si="144"/>
        <v>1</v>
      </c>
      <c r="M795" s="14">
        <f t="shared" si="145"/>
        <v>-1690</v>
      </c>
      <c r="N795" s="12">
        <f t="shared" si="155"/>
        <v>1</v>
      </c>
      <c r="O795" s="14">
        <f t="shared" si="146"/>
        <v>-1860</v>
      </c>
      <c r="P795" s="12">
        <f t="shared" si="155"/>
        <v>1</v>
      </c>
      <c r="Q795" s="12">
        <f t="shared" si="147"/>
        <v>0</v>
      </c>
      <c r="R795" s="12">
        <f t="shared" si="148"/>
        <v>0</v>
      </c>
      <c r="S795" s="12">
        <f t="shared" si="149"/>
        <v>1</v>
      </c>
      <c r="T795" s="12">
        <f t="shared" si="150"/>
        <v>1</v>
      </c>
      <c r="U795" s="12">
        <f t="shared" si="151"/>
        <v>0</v>
      </c>
      <c r="V795" s="64">
        <f t="shared" si="152"/>
        <v>0</v>
      </c>
      <c r="W795" s="12">
        <f t="shared" si="153"/>
        <v>1</v>
      </c>
      <c r="X795" s="12">
        <f>IF(AND(W795=1,G795=0),1,0)</f>
        <v>0</v>
      </c>
      <c r="Y795" s="12">
        <f t="shared" si="154"/>
        <v>0</v>
      </c>
    </row>
    <row r="796" spans="2:25" ht="12.5" customHeight="1">
      <c r="B796" s="6" t="s">
        <v>725</v>
      </c>
      <c r="C796" s="6" t="s">
        <v>726</v>
      </c>
      <c r="D796" s="5">
        <v>70</v>
      </c>
      <c r="E796" s="5">
        <v>110</v>
      </c>
      <c r="F796" s="2">
        <v>550</v>
      </c>
      <c r="G796" s="2">
        <v>550</v>
      </c>
      <c r="H796" s="2">
        <v>600</v>
      </c>
      <c r="I796" s="5">
        <v>600</v>
      </c>
      <c r="J796" s="11">
        <v>94</v>
      </c>
      <c r="K796" s="12">
        <f t="shared" si="144"/>
        <v>1</v>
      </c>
      <c r="L796" s="12">
        <f t="shared" si="144"/>
        <v>1</v>
      </c>
      <c r="M796" s="14">
        <f t="shared" si="145"/>
        <v>-480</v>
      </c>
      <c r="N796" s="12">
        <f t="shared" si="155"/>
        <v>0</v>
      </c>
      <c r="O796" s="14">
        <f t="shared" si="146"/>
        <v>-440</v>
      </c>
      <c r="P796" s="12">
        <f t="shared" si="155"/>
        <v>0</v>
      </c>
      <c r="Q796" s="12">
        <f t="shared" si="147"/>
        <v>0</v>
      </c>
      <c r="R796" s="12">
        <f t="shared" si="148"/>
        <v>0</v>
      </c>
      <c r="S796" s="12">
        <f t="shared" si="149"/>
        <v>1</v>
      </c>
      <c r="T796" s="12">
        <f t="shared" si="150"/>
        <v>1</v>
      </c>
      <c r="U796" s="12">
        <f t="shared" si="151"/>
        <v>0</v>
      </c>
      <c r="V796" s="64">
        <f t="shared" si="152"/>
        <v>0</v>
      </c>
      <c r="W796" s="12">
        <f t="shared" si="153"/>
        <v>1</v>
      </c>
      <c r="X796" s="12">
        <f>IF(AND(W796=1,G796=0),1,0)</f>
        <v>0</v>
      </c>
      <c r="Y796" s="12">
        <f t="shared" si="154"/>
        <v>0</v>
      </c>
    </row>
    <row r="797" spans="2:25" ht="12.5" customHeight="1">
      <c r="B797" s="6" t="s">
        <v>727</v>
      </c>
      <c r="C797" s="6" t="s">
        <v>728</v>
      </c>
      <c r="D797" s="5">
        <v>70</v>
      </c>
      <c r="E797" s="5">
        <v>70</v>
      </c>
      <c r="F797" s="2">
        <v>65</v>
      </c>
      <c r="G797" s="2">
        <v>65</v>
      </c>
      <c r="H797" s="2">
        <v>120</v>
      </c>
      <c r="I797" s="5">
        <v>125</v>
      </c>
      <c r="J797" s="11">
        <v>60</v>
      </c>
      <c r="K797" s="12">
        <f t="shared" si="144"/>
        <v>1</v>
      </c>
      <c r="L797" s="12">
        <f t="shared" si="144"/>
        <v>1</v>
      </c>
      <c r="M797" s="14">
        <f t="shared" si="145"/>
        <v>5</v>
      </c>
      <c r="N797" s="12">
        <f t="shared" si="155"/>
        <v>0</v>
      </c>
      <c r="O797" s="14">
        <f t="shared" si="146"/>
        <v>5</v>
      </c>
      <c r="P797" s="12">
        <f t="shared" si="155"/>
        <v>0</v>
      </c>
      <c r="Q797" s="12">
        <f t="shared" si="147"/>
        <v>0</v>
      </c>
      <c r="R797" s="12">
        <f t="shared" si="148"/>
        <v>0</v>
      </c>
      <c r="S797" s="12">
        <f t="shared" si="149"/>
        <v>1</v>
      </c>
      <c r="T797" s="12">
        <f t="shared" si="150"/>
        <v>1</v>
      </c>
      <c r="U797" s="12">
        <f t="shared" si="151"/>
        <v>0</v>
      </c>
      <c r="V797" s="64">
        <f t="shared" si="152"/>
        <v>0</v>
      </c>
      <c r="W797" s="12">
        <f t="shared" si="153"/>
        <v>1</v>
      </c>
      <c r="X797" s="12">
        <f>IF(AND(W797=1,G797=0),1,0)</f>
        <v>0</v>
      </c>
      <c r="Y797" s="12">
        <f t="shared" si="154"/>
        <v>0</v>
      </c>
    </row>
    <row r="798" spans="2:25" ht="12.5" customHeight="1">
      <c r="B798" s="6" t="s">
        <v>729</v>
      </c>
      <c r="C798" s="6" t="s">
        <v>730</v>
      </c>
      <c r="D798" s="5">
        <v>140</v>
      </c>
      <c r="E798" s="5">
        <v>190</v>
      </c>
      <c r="F798" s="2">
        <v>100</v>
      </c>
      <c r="G798" s="2">
        <v>100</v>
      </c>
      <c r="H798" s="2">
        <v>310</v>
      </c>
      <c r="I798" s="5">
        <v>310</v>
      </c>
      <c r="J798" s="11">
        <v>40</v>
      </c>
      <c r="K798" s="12">
        <f t="shared" si="144"/>
        <v>1</v>
      </c>
      <c r="L798" s="12">
        <f t="shared" si="144"/>
        <v>1</v>
      </c>
      <c r="M798" s="14">
        <f t="shared" si="145"/>
        <v>40</v>
      </c>
      <c r="N798" s="12">
        <f t="shared" si="155"/>
        <v>0</v>
      </c>
      <c r="O798" s="14">
        <f t="shared" si="146"/>
        <v>90</v>
      </c>
      <c r="P798" s="12">
        <f t="shared" si="155"/>
        <v>0</v>
      </c>
      <c r="Q798" s="12">
        <f t="shared" si="147"/>
        <v>0</v>
      </c>
      <c r="R798" s="12">
        <f t="shared" si="148"/>
        <v>0</v>
      </c>
      <c r="S798" s="12">
        <f t="shared" si="149"/>
        <v>1</v>
      </c>
      <c r="T798" s="12">
        <f t="shared" si="150"/>
        <v>1</v>
      </c>
      <c r="U798" s="12">
        <f t="shared" si="151"/>
        <v>0</v>
      </c>
      <c r="V798" s="64">
        <f t="shared" si="152"/>
        <v>0</v>
      </c>
      <c r="W798" s="12">
        <f t="shared" si="153"/>
        <v>1</v>
      </c>
      <c r="X798" s="12">
        <f>IF(AND(W798=1,G798=0),1,0)</f>
        <v>0</v>
      </c>
      <c r="Y798" s="12">
        <f t="shared" si="154"/>
        <v>0</v>
      </c>
    </row>
    <row r="799" spans="2:25" ht="12.5" customHeight="1">
      <c r="B799" s="6" t="s">
        <v>731</v>
      </c>
      <c r="C799" s="7" t="s">
        <v>732</v>
      </c>
      <c r="D799" s="5">
        <v>1897.46</v>
      </c>
      <c r="E799" s="5">
        <v>2162.46</v>
      </c>
      <c r="F799" s="2">
        <v>1825</v>
      </c>
      <c r="G799" s="2">
        <v>2140.94</v>
      </c>
      <c r="H799" s="2">
        <v>2563.44</v>
      </c>
      <c r="I799" s="5">
        <v>3213.44</v>
      </c>
      <c r="J799" s="11">
        <v>76</v>
      </c>
      <c r="K799" s="12">
        <f t="shared" si="144"/>
        <v>1</v>
      </c>
      <c r="L799" s="12">
        <f t="shared" si="144"/>
        <v>1</v>
      </c>
      <c r="M799" s="14">
        <f t="shared" si="145"/>
        <v>72.460000000000036</v>
      </c>
      <c r="N799" s="12">
        <f t="shared" si="155"/>
        <v>0</v>
      </c>
      <c r="O799" s="14">
        <f t="shared" si="146"/>
        <v>21.519999999999982</v>
      </c>
      <c r="P799" s="12">
        <f t="shared" si="155"/>
        <v>0</v>
      </c>
      <c r="Q799" s="12">
        <f t="shared" si="147"/>
        <v>0</v>
      </c>
      <c r="R799" s="12">
        <f t="shared" si="148"/>
        <v>0</v>
      </c>
      <c r="S799" s="12">
        <f t="shared" si="149"/>
        <v>1</v>
      </c>
      <c r="T799" s="12">
        <f t="shared" si="150"/>
        <v>1</v>
      </c>
      <c r="U799" s="12">
        <f t="shared" si="151"/>
        <v>0</v>
      </c>
      <c r="V799" s="64">
        <f t="shared" si="152"/>
        <v>0</v>
      </c>
      <c r="W799" s="12">
        <f t="shared" si="153"/>
        <v>1</v>
      </c>
      <c r="X799" s="12">
        <f>IF(AND(W799=1,G799=0),1,0)</f>
        <v>0</v>
      </c>
      <c r="Y799" s="12">
        <f t="shared" si="154"/>
        <v>0</v>
      </c>
    </row>
    <row r="800" spans="2:25" ht="12.5" customHeight="1">
      <c r="B800" s="6" t="s">
        <v>733</v>
      </c>
      <c r="C800" s="7" t="s">
        <v>734</v>
      </c>
      <c r="D800" s="5">
        <v>840</v>
      </c>
      <c r="E800" s="5">
        <v>880</v>
      </c>
      <c r="F800" s="2">
        <v>840</v>
      </c>
      <c r="G800" s="2">
        <v>865</v>
      </c>
      <c r="H800" s="2">
        <v>820</v>
      </c>
      <c r="I800" s="5">
        <v>930</v>
      </c>
      <c r="J800" s="11">
        <v>65</v>
      </c>
      <c r="K800" s="12">
        <f t="shared" si="144"/>
        <v>1</v>
      </c>
      <c r="L800" s="12">
        <f t="shared" si="144"/>
        <v>1</v>
      </c>
      <c r="M800" s="14">
        <f t="shared" si="145"/>
        <v>0</v>
      </c>
      <c r="N800" s="12">
        <f t="shared" si="155"/>
        <v>0</v>
      </c>
      <c r="O800" s="14">
        <f t="shared" si="146"/>
        <v>15</v>
      </c>
      <c r="P800" s="12">
        <f t="shared" si="155"/>
        <v>0</v>
      </c>
      <c r="Q800" s="12">
        <f t="shared" si="147"/>
        <v>0</v>
      </c>
      <c r="R800" s="12">
        <f t="shared" si="148"/>
        <v>0</v>
      </c>
      <c r="S800" s="12">
        <f t="shared" si="149"/>
        <v>1</v>
      </c>
      <c r="T800" s="12">
        <f t="shared" si="150"/>
        <v>1</v>
      </c>
      <c r="U800" s="12">
        <f t="shared" si="151"/>
        <v>0</v>
      </c>
      <c r="V800" s="64">
        <f t="shared" si="152"/>
        <v>0</v>
      </c>
      <c r="W800" s="12">
        <f t="shared" si="153"/>
        <v>1</v>
      </c>
      <c r="X800" s="12">
        <f>IF(AND(W800=1,G800=0),1,0)</f>
        <v>0</v>
      </c>
      <c r="Y800" s="12">
        <f t="shared" si="154"/>
        <v>0</v>
      </c>
    </row>
    <row r="801" spans="2:25" ht="12.5" customHeight="1">
      <c r="B801" s="6" t="s">
        <v>735</v>
      </c>
      <c r="C801" s="7" t="s">
        <v>736</v>
      </c>
      <c r="D801" s="5">
        <v>520</v>
      </c>
      <c r="E801" s="5">
        <v>520</v>
      </c>
      <c r="F801" s="2">
        <v>620</v>
      </c>
      <c r="G801" s="2">
        <v>620</v>
      </c>
      <c r="H801" s="2">
        <v>1200</v>
      </c>
      <c r="I801" s="5">
        <v>1320</v>
      </c>
      <c r="J801" s="11">
        <v>72</v>
      </c>
      <c r="K801" s="12">
        <f t="shared" si="144"/>
        <v>1</v>
      </c>
      <c r="L801" s="12">
        <f t="shared" si="144"/>
        <v>1</v>
      </c>
      <c r="M801" s="14">
        <f t="shared" si="145"/>
        <v>-100</v>
      </c>
      <c r="N801" s="12">
        <f t="shared" si="155"/>
        <v>0</v>
      </c>
      <c r="O801" s="14">
        <f t="shared" si="146"/>
        <v>-100</v>
      </c>
      <c r="P801" s="12">
        <f t="shared" si="155"/>
        <v>0</v>
      </c>
      <c r="Q801" s="12">
        <f t="shared" si="147"/>
        <v>0</v>
      </c>
      <c r="R801" s="12">
        <f t="shared" si="148"/>
        <v>0</v>
      </c>
      <c r="S801" s="12">
        <f t="shared" si="149"/>
        <v>1</v>
      </c>
      <c r="T801" s="12">
        <f t="shared" si="150"/>
        <v>1</v>
      </c>
      <c r="U801" s="12">
        <f t="shared" si="151"/>
        <v>0</v>
      </c>
      <c r="V801" s="64">
        <f t="shared" si="152"/>
        <v>0</v>
      </c>
      <c r="W801" s="12">
        <f t="shared" si="153"/>
        <v>1</v>
      </c>
      <c r="X801" s="12">
        <f>IF(AND(W801=1,G801=0),1,0)</f>
        <v>0</v>
      </c>
      <c r="Y801" s="12">
        <f t="shared" si="154"/>
        <v>0</v>
      </c>
    </row>
    <row r="802" spans="2:25" ht="12.5" customHeight="1">
      <c r="B802" s="6" t="s">
        <v>737</v>
      </c>
      <c r="C802" s="7" t="s">
        <v>738</v>
      </c>
      <c r="D802" s="5">
        <v>920</v>
      </c>
      <c r="E802" s="5">
        <v>956</v>
      </c>
      <c r="F802" s="2">
        <v>900</v>
      </c>
      <c r="G802" s="2">
        <v>1000</v>
      </c>
      <c r="H802" s="2">
        <v>1100</v>
      </c>
      <c r="I802" s="5">
        <v>1120</v>
      </c>
      <c r="J802" s="11">
        <v>50</v>
      </c>
      <c r="K802" s="12">
        <f t="shared" si="144"/>
        <v>1</v>
      </c>
      <c r="L802" s="12">
        <f t="shared" si="144"/>
        <v>1</v>
      </c>
      <c r="M802" s="14">
        <f t="shared" si="145"/>
        <v>20</v>
      </c>
      <c r="N802" s="12">
        <f t="shared" si="155"/>
        <v>0</v>
      </c>
      <c r="O802" s="14">
        <f t="shared" si="146"/>
        <v>-44</v>
      </c>
      <c r="P802" s="12">
        <f t="shared" si="155"/>
        <v>0</v>
      </c>
      <c r="Q802" s="12">
        <f t="shared" si="147"/>
        <v>0</v>
      </c>
      <c r="R802" s="12">
        <f t="shared" si="148"/>
        <v>0</v>
      </c>
      <c r="S802" s="12">
        <f t="shared" si="149"/>
        <v>1</v>
      </c>
      <c r="T802" s="12">
        <f t="shared" si="150"/>
        <v>1</v>
      </c>
      <c r="U802" s="12">
        <f t="shared" si="151"/>
        <v>0</v>
      </c>
      <c r="V802" s="64">
        <f t="shared" si="152"/>
        <v>0</v>
      </c>
      <c r="W802" s="12">
        <f t="shared" si="153"/>
        <v>1</v>
      </c>
      <c r="X802" s="12">
        <f>IF(AND(W802=1,G802=0),1,0)</f>
        <v>0</v>
      </c>
      <c r="Y802" s="12">
        <f t="shared" si="154"/>
        <v>0</v>
      </c>
    </row>
    <row r="803" spans="2:25" ht="12.5" customHeight="1">
      <c r="B803" s="6" t="s">
        <v>739</v>
      </c>
      <c r="C803" s="6" t="s">
        <v>740</v>
      </c>
      <c r="D803" s="5">
        <v>0</v>
      </c>
      <c r="E803" s="5">
        <v>20</v>
      </c>
      <c r="F803" s="2">
        <v>500</v>
      </c>
      <c r="G803" s="2">
        <v>500</v>
      </c>
      <c r="H803" s="2">
        <v>50</v>
      </c>
      <c r="I803" s="5">
        <v>170</v>
      </c>
      <c r="J803" s="11">
        <v>64</v>
      </c>
      <c r="K803" s="12">
        <f t="shared" si="144"/>
        <v>0</v>
      </c>
      <c r="L803" s="12">
        <f t="shared" si="144"/>
        <v>1</v>
      </c>
      <c r="M803" s="14">
        <f t="shared" si="145"/>
        <v>-500</v>
      </c>
      <c r="N803" s="12">
        <f t="shared" si="155"/>
        <v>1</v>
      </c>
      <c r="O803" s="14">
        <f t="shared" si="146"/>
        <v>-480</v>
      </c>
      <c r="P803" s="12">
        <f t="shared" si="155"/>
        <v>0</v>
      </c>
      <c r="Q803" s="12">
        <f t="shared" si="147"/>
        <v>0</v>
      </c>
      <c r="R803" s="12">
        <f t="shared" si="148"/>
        <v>0</v>
      </c>
      <c r="S803" s="12">
        <f t="shared" si="149"/>
        <v>1</v>
      </c>
      <c r="T803" s="12">
        <f t="shared" si="150"/>
        <v>1</v>
      </c>
      <c r="U803" s="12">
        <f t="shared" si="151"/>
        <v>0</v>
      </c>
      <c r="V803" s="64">
        <f t="shared" si="152"/>
        <v>0</v>
      </c>
      <c r="W803" s="12">
        <f t="shared" si="153"/>
        <v>1</v>
      </c>
      <c r="X803" s="12">
        <f>IF(AND(W803=1,G803=0),1,0)</f>
        <v>0</v>
      </c>
      <c r="Y803" s="12">
        <f t="shared" si="154"/>
        <v>0</v>
      </c>
    </row>
    <row r="804" spans="2:25" ht="12.5" customHeight="1">
      <c r="B804" s="6" t="s">
        <v>741</v>
      </c>
      <c r="C804" s="7" t="s">
        <v>742</v>
      </c>
      <c r="D804" s="5">
        <v>85</v>
      </c>
      <c r="E804" s="5">
        <v>90</v>
      </c>
      <c r="F804" s="2">
        <v>130</v>
      </c>
      <c r="G804" s="2">
        <v>130</v>
      </c>
      <c r="H804" s="2">
        <v>115</v>
      </c>
      <c r="I804" s="5">
        <v>170</v>
      </c>
      <c r="J804" s="11">
        <v>40</v>
      </c>
      <c r="K804" s="12">
        <f t="shared" si="144"/>
        <v>1</v>
      </c>
      <c r="L804" s="12">
        <f t="shared" si="144"/>
        <v>1</v>
      </c>
      <c r="M804" s="14">
        <f t="shared" si="145"/>
        <v>-45</v>
      </c>
      <c r="N804" s="12">
        <f t="shared" si="155"/>
        <v>0</v>
      </c>
      <c r="O804" s="14">
        <f t="shared" si="146"/>
        <v>-40</v>
      </c>
      <c r="P804" s="12">
        <f t="shared" si="155"/>
        <v>0</v>
      </c>
      <c r="Q804" s="12">
        <f t="shared" si="147"/>
        <v>0</v>
      </c>
      <c r="R804" s="12">
        <f t="shared" si="148"/>
        <v>0</v>
      </c>
      <c r="S804" s="12">
        <f t="shared" si="149"/>
        <v>1</v>
      </c>
      <c r="T804" s="12">
        <f t="shared" si="150"/>
        <v>1</v>
      </c>
      <c r="U804" s="12">
        <f t="shared" si="151"/>
        <v>0</v>
      </c>
      <c r="V804" s="64">
        <f t="shared" si="152"/>
        <v>0</v>
      </c>
      <c r="W804" s="12">
        <f t="shared" si="153"/>
        <v>1</v>
      </c>
      <c r="X804" s="12">
        <f>IF(AND(W804=1,G804=0),1,0)</f>
        <v>0</v>
      </c>
      <c r="Y804" s="12">
        <f t="shared" si="154"/>
        <v>0</v>
      </c>
    </row>
    <row r="805" spans="2:25" ht="12.5" customHeight="1">
      <c r="B805" s="6" t="s">
        <v>743</v>
      </c>
      <c r="C805" s="7" t="s">
        <v>744</v>
      </c>
      <c r="D805" s="5">
        <v>1200</v>
      </c>
      <c r="E805" s="5">
        <v>1310</v>
      </c>
      <c r="F805" s="2">
        <v>1220</v>
      </c>
      <c r="G805" s="2">
        <v>1390</v>
      </c>
      <c r="H805" s="2">
        <v>1200</v>
      </c>
      <c r="I805" s="5">
        <v>1405</v>
      </c>
      <c r="J805" s="11">
        <v>88</v>
      </c>
      <c r="K805" s="12">
        <f t="shared" si="144"/>
        <v>1</v>
      </c>
      <c r="L805" s="12">
        <f t="shared" si="144"/>
        <v>1</v>
      </c>
      <c r="M805" s="14">
        <f t="shared" si="145"/>
        <v>-20</v>
      </c>
      <c r="N805" s="12">
        <f t="shared" si="155"/>
        <v>0</v>
      </c>
      <c r="O805" s="14">
        <f t="shared" si="146"/>
        <v>-80</v>
      </c>
      <c r="P805" s="12">
        <f t="shared" si="155"/>
        <v>0</v>
      </c>
      <c r="Q805" s="12">
        <f t="shared" si="147"/>
        <v>0</v>
      </c>
      <c r="R805" s="12">
        <f t="shared" si="148"/>
        <v>0</v>
      </c>
      <c r="S805" s="12">
        <f t="shared" si="149"/>
        <v>1</v>
      </c>
      <c r="T805" s="12">
        <f t="shared" si="150"/>
        <v>1</v>
      </c>
      <c r="U805" s="12">
        <f t="shared" si="151"/>
        <v>0</v>
      </c>
      <c r="V805" s="64">
        <f t="shared" si="152"/>
        <v>0</v>
      </c>
      <c r="W805" s="12">
        <f t="shared" si="153"/>
        <v>1</v>
      </c>
      <c r="X805" s="12">
        <f>IF(AND(W805=1,G805=0),1,0)</f>
        <v>0</v>
      </c>
      <c r="Y805" s="12">
        <f t="shared" si="154"/>
        <v>0</v>
      </c>
    </row>
    <row r="806" spans="2:25" ht="12.5" customHeight="1">
      <c r="B806" s="6" t="s">
        <v>745</v>
      </c>
      <c r="C806" s="7" t="s">
        <v>746</v>
      </c>
      <c r="D806" s="5">
        <v>4140</v>
      </c>
      <c r="E806" s="5">
        <v>4715</v>
      </c>
      <c r="F806" s="2">
        <v>4092</v>
      </c>
      <c r="G806" s="2">
        <v>4592</v>
      </c>
      <c r="H806" s="2">
        <v>4100</v>
      </c>
      <c r="I806" s="5">
        <v>4555</v>
      </c>
      <c r="J806" s="11">
        <v>78</v>
      </c>
      <c r="K806" s="12">
        <f t="shared" si="144"/>
        <v>1</v>
      </c>
      <c r="L806" s="12">
        <f t="shared" si="144"/>
        <v>1</v>
      </c>
      <c r="M806" s="14">
        <f t="shared" si="145"/>
        <v>48</v>
      </c>
      <c r="N806" s="12">
        <f t="shared" si="155"/>
        <v>0</v>
      </c>
      <c r="O806" s="14">
        <f t="shared" si="146"/>
        <v>123</v>
      </c>
      <c r="P806" s="12">
        <f t="shared" si="155"/>
        <v>0</v>
      </c>
      <c r="Q806" s="12">
        <f t="shared" si="147"/>
        <v>0</v>
      </c>
      <c r="R806" s="12">
        <f t="shared" si="148"/>
        <v>0</v>
      </c>
      <c r="S806" s="12">
        <f t="shared" si="149"/>
        <v>1</v>
      </c>
      <c r="T806" s="12">
        <f t="shared" si="150"/>
        <v>1</v>
      </c>
      <c r="U806" s="12">
        <f t="shared" si="151"/>
        <v>0</v>
      </c>
      <c r="V806" s="64">
        <f t="shared" si="152"/>
        <v>0</v>
      </c>
      <c r="W806" s="12">
        <f t="shared" si="153"/>
        <v>1</v>
      </c>
      <c r="X806" s="12">
        <f>IF(AND(W806=1,G806=0),1,0)</f>
        <v>0</v>
      </c>
      <c r="Y806" s="12">
        <f t="shared" si="154"/>
        <v>0</v>
      </c>
    </row>
    <row r="807" spans="2:25" ht="12.5" customHeight="1">
      <c r="B807" s="6" t="s">
        <v>747</v>
      </c>
      <c r="C807" s="6" t="s">
        <v>748</v>
      </c>
      <c r="D807" s="5">
        <v>20</v>
      </c>
      <c r="E807" s="5">
        <v>20</v>
      </c>
      <c r="F807" s="2">
        <v>80</v>
      </c>
      <c r="G807" s="2">
        <v>80</v>
      </c>
      <c r="H807" s="2">
        <v>160</v>
      </c>
      <c r="I807" s="5">
        <v>160</v>
      </c>
      <c r="J807" s="11">
        <v>60</v>
      </c>
      <c r="K807" s="12">
        <f t="shared" si="144"/>
        <v>1</v>
      </c>
      <c r="L807" s="12">
        <f t="shared" si="144"/>
        <v>1</v>
      </c>
      <c r="M807" s="14">
        <f t="shared" si="145"/>
        <v>-60</v>
      </c>
      <c r="N807" s="12">
        <f t="shared" si="155"/>
        <v>0</v>
      </c>
      <c r="O807" s="14">
        <f t="shared" si="146"/>
        <v>-60</v>
      </c>
      <c r="P807" s="12">
        <f t="shared" si="155"/>
        <v>0</v>
      </c>
      <c r="Q807" s="12">
        <f t="shared" si="147"/>
        <v>0</v>
      </c>
      <c r="R807" s="12">
        <f t="shared" si="148"/>
        <v>0</v>
      </c>
      <c r="S807" s="12">
        <f t="shared" si="149"/>
        <v>1</v>
      </c>
      <c r="T807" s="12">
        <f t="shared" si="150"/>
        <v>1</v>
      </c>
      <c r="U807" s="12">
        <f t="shared" si="151"/>
        <v>0</v>
      </c>
      <c r="V807" s="64">
        <f t="shared" si="152"/>
        <v>0</v>
      </c>
      <c r="W807" s="12">
        <f t="shared" si="153"/>
        <v>1</v>
      </c>
      <c r="X807" s="12">
        <f>IF(AND(W807=1,G807=0),1,0)</f>
        <v>0</v>
      </c>
      <c r="Y807" s="12">
        <f t="shared" si="154"/>
        <v>0</v>
      </c>
    </row>
    <row r="808" spans="2:25" ht="12.5" customHeight="1">
      <c r="B808" s="6" t="s">
        <v>749</v>
      </c>
      <c r="C808" s="7" t="s">
        <v>750</v>
      </c>
      <c r="D808" s="5">
        <v>25</v>
      </c>
      <c r="E808" s="5">
        <v>80</v>
      </c>
      <c r="F808" s="2">
        <v>75</v>
      </c>
      <c r="G808" s="2">
        <v>75</v>
      </c>
      <c r="H808" s="2">
        <v>100</v>
      </c>
      <c r="I808" s="5">
        <v>125</v>
      </c>
      <c r="J808" s="11">
        <v>57</v>
      </c>
      <c r="K808" s="12">
        <f t="shared" si="144"/>
        <v>1</v>
      </c>
      <c r="L808" s="12">
        <f t="shared" si="144"/>
        <v>1</v>
      </c>
      <c r="M808" s="14">
        <f t="shared" si="145"/>
        <v>-50</v>
      </c>
      <c r="N808" s="12">
        <f t="shared" si="155"/>
        <v>0</v>
      </c>
      <c r="O808" s="14">
        <f t="shared" si="146"/>
        <v>5</v>
      </c>
      <c r="P808" s="12">
        <f t="shared" si="155"/>
        <v>0</v>
      </c>
      <c r="Q808" s="12">
        <f t="shared" si="147"/>
        <v>0</v>
      </c>
      <c r="R808" s="12">
        <f t="shared" si="148"/>
        <v>0</v>
      </c>
      <c r="S808" s="12">
        <f t="shared" si="149"/>
        <v>1</v>
      </c>
      <c r="T808" s="12">
        <f t="shared" si="150"/>
        <v>1</v>
      </c>
      <c r="U808" s="12">
        <f t="shared" si="151"/>
        <v>0</v>
      </c>
      <c r="V808" s="64">
        <f t="shared" si="152"/>
        <v>0</v>
      </c>
      <c r="W808" s="12">
        <f t="shared" si="153"/>
        <v>1</v>
      </c>
      <c r="X808" s="12">
        <f>IF(AND(W808=1,G808=0),1,0)</f>
        <v>0</v>
      </c>
      <c r="Y808" s="12">
        <f t="shared" si="154"/>
        <v>0</v>
      </c>
    </row>
    <row r="809" spans="2:25" ht="12.5" customHeight="1">
      <c r="B809" s="6" t="s">
        <v>751</v>
      </c>
      <c r="C809" s="6" t="s">
        <v>752</v>
      </c>
      <c r="D809" s="5">
        <v>0</v>
      </c>
      <c r="E809" s="5">
        <v>0</v>
      </c>
      <c r="F809" s="2">
        <v>0</v>
      </c>
      <c r="G809" s="2">
        <v>0</v>
      </c>
      <c r="H809" s="2">
        <v>100</v>
      </c>
      <c r="I809" s="5">
        <v>113</v>
      </c>
      <c r="J809" s="11">
        <v>93</v>
      </c>
      <c r="K809" s="12">
        <f t="shared" si="144"/>
        <v>0</v>
      </c>
      <c r="L809" s="12">
        <f t="shared" si="144"/>
        <v>0</v>
      </c>
      <c r="M809" s="14">
        <f t="shared" si="145"/>
        <v>0</v>
      </c>
      <c r="N809" s="12">
        <f t="shared" si="155"/>
        <v>0</v>
      </c>
      <c r="O809" s="14">
        <f t="shared" si="146"/>
        <v>0</v>
      </c>
      <c r="P809" s="12">
        <f t="shared" si="155"/>
        <v>0</v>
      </c>
      <c r="Q809" s="12">
        <f t="shared" si="147"/>
        <v>0</v>
      </c>
      <c r="R809" s="12">
        <f t="shared" si="148"/>
        <v>1</v>
      </c>
      <c r="S809" s="12">
        <f t="shared" si="149"/>
        <v>0</v>
      </c>
      <c r="T809" s="12">
        <f t="shared" si="150"/>
        <v>0</v>
      </c>
      <c r="U809" s="12">
        <f t="shared" si="151"/>
        <v>0</v>
      </c>
      <c r="V809" s="64">
        <f t="shared" si="152"/>
        <v>0</v>
      </c>
      <c r="W809" s="12">
        <f t="shared" si="153"/>
        <v>1</v>
      </c>
      <c r="X809" s="12">
        <f>IF(AND(W809=1,G809=0),1,0)</f>
        <v>1</v>
      </c>
      <c r="Y809" s="12">
        <f t="shared" si="154"/>
        <v>0</v>
      </c>
    </row>
    <row r="810" spans="2:25" ht="12.5" customHeight="1">
      <c r="B810" s="6" t="s">
        <v>753</v>
      </c>
      <c r="C810" s="7" t="s">
        <v>754</v>
      </c>
      <c r="D810" s="5">
        <v>51</v>
      </c>
      <c r="E810" s="5">
        <v>57</v>
      </c>
      <c r="F810" s="2">
        <v>76</v>
      </c>
      <c r="G810" s="2">
        <v>76</v>
      </c>
      <c r="H810" s="2">
        <v>73</v>
      </c>
      <c r="I810" s="5">
        <v>78</v>
      </c>
      <c r="J810" s="11">
        <v>44</v>
      </c>
      <c r="K810" s="12">
        <f t="shared" si="144"/>
        <v>1</v>
      </c>
      <c r="L810" s="12">
        <f t="shared" si="144"/>
        <v>1</v>
      </c>
      <c r="M810" s="14">
        <f t="shared" si="145"/>
        <v>-25</v>
      </c>
      <c r="N810" s="12">
        <f t="shared" si="155"/>
        <v>0</v>
      </c>
      <c r="O810" s="14">
        <f t="shared" si="146"/>
        <v>-19</v>
      </c>
      <c r="P810" s="12">
        <f t="shared" si="155"/>
        <v>0</v>
      </c>
      <c r="Q810" s="12">
        <f t="shared" si="147"/>
        <v>0</v>
      </c>
      <c r="R810" s="12">
        <f t="shared" si="148"/>
        <v>0</v>
      </c>
      <c r="S810" s="12">
        <f t="shared" si="149"/>
        <v>1</v>
      </c>
      <c r="T810" s="12">
        <f t="shared" si="150"/>
        <v>1</v>
      </c>
      <c r="U810" s="12">
        <f t="shared" si="151"/>
        <v>0</v>
      </c>
      <c r="V810" s="64">
        <f t="shared" si="152"/>
        <v>0</v>
      </c>
      <c r="W810" s="12">
        <f t="shared" si="153"/>
        <v>1</v>
      </c>
      <c r="X810" s="12">
        <f>IF(AND(W810=1,G810=0),1,0)</f>
        <v>0</v>
      </c>
      <c r="Y810" s="12">
        <f t="shared" si="154"/>
        <v>0</v>
      </c>
    </row>
    <row r="811" spans="2:25" ht="12.5" customHeight="1">
      <c r="B811" s="6" t="s">
        <v>755</v>
      </c>
      <c r="C811" s="7" t="s">
        <v>756</v>
      </c>
      <c r="D811" s="5">
        <v>0</v>
      </c>
      <c r="E811" s="5">
        <v>0</v>
      </c>
      <c r="F811" s="2">
        <v>220</v>
      </c>
      <c r="G811" s="2">
        <v>220</v>
      </c>
      <c r="H811" s="2">
        <v>140</v>
      </c>
      <c r="I811" s="5">
        <v>140</v>
      </c>
      <c r="J811" s="11">
        <v>62</v>
      </c>
      <c r="K811" s="12">
        <f t="shared" si="144"/>
        <v>0</v>
      </c>
      <c r="L811" s="12">
        <f t="shared" si="144"/>
        <v>0</v>
      </c>
      <c r="M811" s="14">
        <f t="shared" si="145"/>
        <v>-220</v>
      </c>
      <c r="N811" s="12">
        <f t="shared" si="155"/>
        <v>0</v>
      </c>
      <c r="O811" s="14">
        <f t="shared" si="146"/>
        <v>-220</v>
      </c>
      <c r="P811" s="12">
        <f t="shared" si="155"/>
        <v>0</v>
      </c>
      <c r="Q811" s="12">
        <f t="shared" si="147"/>
        <v>0</v>
      </c>
      <c r="R811" s="12">
        <f t="shared" si="148"/>
        <v>1</v>
      </c>
      <c r="S811" s="12">
        <f t="shared" si="149"/>
        <v>0</v>
      </c>
      <c r="T811" s="12">
        <f t="shared" si="150"/>
        <v>1</v>
      </c>
      <c r="U811" s="12">
        <f t="shared" si="151"/>
        <v>1</v>
      </c>
      <c r="V811" s="64">
        <f t="shared" si="152"/>
        <v>220</v>
      </c>
      <c r="W811" s="12">
        <f t="shared" si="153"/>
        <v>1</v>
      </c>
      <c r="X811" s="12">
        <f>IF(AND(W811=1,G811=0),1,0)</f>
        <v>0</v>
      </c>
      <c r="Y811" s="12">
        <f t="shared" si="154"/>
        <v>0</v>
      </c>
    </row>
    <row r="812" spans="2:25" ht="12.5" customHeight="1">
      <c r="B812" s="6" t="s">
        <v>757</v>
      </c>
      <c r="C812" s="6" t="s">
        <v>758</v>
      </c>
      <c r="D812" s="5">
        <v>600</v>
      </c>
      <c r="E812" s="5">
        <v>675</v>
      </c>
      <c r="F812" s="2">
        <v>630</v>
      </c>
      <c r="G812" s="2">
        <v>665</v>
      </c>
      <c r="H812" s="2">
        <v>600</v>
      </c>
      <c r="I812" s="5">
        <v>630</v>
      </c>
      <c r="J812" s="11">
        <v>83</v>
      </c>
      <c r="K812" s="12">
        <f t="shared" si="144"/>
        <v>1</v>
      </c>
      <c r="L812" s="12">
        <f t="shared" si="144"/>
        <v>1</v>
      </c>
      <c r="M812" s="14">
        <f t="shared" si="145"/>
        <v>-30</v>
      </c>
      <c r="N812" s="12">
        <f t="shared" si="155"/>
        <v>0</v>
      </c>
      <c r="O812" s="14">
        <f t="shared" si="146"/>
        <v>10</v>
      </c>
      <c r="P812" s="12">
        <f t="shared" si="155"/>
        <v>0</v>
      </c>
      <c r="Q812" s="12">
        <f t="shared" si="147"/>
        <v>0</v>
      </c>
      <c r="R812" s="12">
        <f t="shared" si="148"/>
        <v>0</v>
      </c>
      <c r="S812" s="12">
        <f t="shared" si="149"/>
        <v>1</v>
      </c>
      <c r="T812" s="12">
        <f t="shared" si="150"/>
        <v>1</v>
      </c>
      <c r="U812" s="12">
        <f t="shared" si="151"/>
        <v>0</v>
      </c>
      <c r="V812" s="64">
        <f t="shared" si="152"/>
        <v>0</v>
      </c>
      <c r="W812" s="12">
        <f t="shared" si="153"/>
        <v>1</v>
      </c>
      <c r="X812" s="12">
        <f>IF(AND(W812=1,G812=0),1,0)</f>
        <v>0</v>
      </c>
      <c r="Y812" s="12">
        <f t="shared" si="154"/>
        <v>0</v>
      </c>
    </row>
    <row r="813" spans="2:25" ht="12.5" customHeight="1">
      <c r="B813" s="6" t="s">
        <v>759</v>
      </c>
      <c r="C813" s="6" t="s">
        <v>760</v>
      </c>
      <c r="D813" s="5">
        <v>100</v>
      </c>
      <c r="E813" s="5">
        <v>120</v>
      </c>
      <c r="F813" s="2">
        <v>100</v>
      </c>
      <c r="G813" s="2">
        <v>100</v>
      </c>
      <c r="H813" s="2">
        <v>100</v>
      </c>
      <c r="I813" s="5">
        <v>100</v>
      </c>
      <c r="J813" s="11">
        <v>55</v>
      </c>
      <c r="K813" s="12">
        <f t="shared" si="144"/>
        <v>1</v>
      </c>
      <c r="L813" s="12">
        <f t="shared" si="144"/>
        <v>1</v>
      </c>
      <c r="M813" s="14">
        <f t="shared" si="145"/>
        <v>0</v>
      </c>
      <c r="N813" s="12">
        <f t="shared" si="155"/>
        <v>0</v>
      </c>
      <c r="O813" s="14">
        <f t="shared" si="146"/>
        <v>20</v>
      </c>
      <c r="P813" s="12">
        <f t="shared" si="155"/>
        <v>0</v>
      </c>
      <c r="Q813" s="12">
        <f t="shared" si="147"/>
        <v>0</v>
      </c>
      <c r="R813" s="12">
        <f t="shared" si="148"/>
        <v>0</v>
      </c>
      <c r="S813" s="12">
        <f t="shared" si="149"/>
        <v>1</v>
      </c>
      <c r="T813" s="12">
        <f t="shared" si="150"/>
        <v>1</v>
      </c>
      <c r="U813" s="12">
        <f t="shared" si="151"/>
        <v>0</v>
      </c>
      <c r="V813" s="64">
        <f t="shared" si="152"/>
        <v>0</v>
      </c>
      <c r="W813" s="12">
        <f t="shared" si="153"/>
        <v>1</v>
      </c>
      <c r="X813" s="12">
        <f>IF(AND(W813=1,G813=0),1,0)</f>
        <v>0</v>
      </c>
      <c r="Y813" s="12">
        <f t="shared" si="154"/>
        <v>0</v>
      </c>
    </row>
    <row r="814" spans="2:25" ht="12.5" customHeight="1">
      <c r="B814" s="6" t="s">
        <v>761</v>
      </c>
      <c r="C814" s="6" t="s">
        <v>762</v>
      </c>
      <c r="D814" s="5">
        <v>170</v>
      </c>
      <c r="E814" s="5">
        <v>170</v>
      </c>
      <c r="F814" s="2">
        <v>310</v>
      </c>
      <c r="G814" s="2">
        <v>317</v>
      </c>
      <c r="H814" s="2">
        <v>712</v>
      </c>
      <c r="I814" s="5">
        <v>712</v>
      </c>
      <c r="J814" s="11">
        <v>49</v>
      </c>
      <c r="K814" s="12">
        <f t="shared" si="144"/>
        <v>1</v>
      </c>
      <c r="L814" s="12">
        <f t="shared" si="144"/>
        <v>1</v>
      </c>
      <c r="M814" s="14">
        <f t="shared" si="145"/>
        <v>-140</v>
      </c>
      <c r="N814" s="12">
        <f t="shared" si="155"/>
        <v>0</v>
      </c>
      <c r="O814" s="14">
        <f t="shared" si="146"/>
        <v>-147</v>
      </c>
      <c r="P814" s="12">
        <f t="shared" si="155"/>
        <v>0</v>
      </c>
      <c r="Q814" s="12">
        <f t="shared" si="147"/>
        <v>0</v>
      </c>
      <c r="R814" s="12">
        <f t="shared" si="148"/>
        <v>0</v>
      </c>
      <c r="S814" s="12">
        <f t="shared" si="149"/>
        <v>1</v>
      </c>
      <c r="T814" s="12">
        <f t="shared" si="150"/>
        <v>1</v>
      </c>
      <c r="U814" s="12">
        <f t="shared" si="151"/>
        <v>0</v>
      </c>
      <c r="V814" s="64">
        <f t="shared" si="152"/>
        <v>0</v>
      </c>
      <c r="W814" s="12">
        <f t="shared" si="153"/>
        <v>1</v>
      </c>
      <c r="X814" s="12">
        <f>IF(AND(W814=1,G814=0),1,0)</f>
        <v>0</v>
      </c>
      <c r="Y814" s="12">
        <f t="shared" si="154"/>
        <v>0</v>
      </c>
    </row>
    <row r="815" spans="2:25" ht="12.5" customHeight="1">
      <c r="B815" s="6" t="s">
        <v>763</v>
      </c>
      <c r="C815" s="7" t="s">
        <v>764</v>
      </c>
      <c r="D815" s="5">
        <v>1670</v>
      </c>
      <c r="E815" s="5">
        <v>1778</v>
      </c>
      <c r="F815" s="2">
        <v>2200</v>
      </c>
      <c r="G815" s="2">
        <v>2315</v>
      </c>
      <c r="H815" s="2">
        <v>1620</v>
      </c>
      <c r="I815" s="5">
        <v>1740</v>
      </c>
      <c r="J815" s="11">
        <v>44</v>
      </c>
      <c r="K815" s="12">
        <f t="shared" si="144"/>
        <v>1</v>
      </c>
      <c r="L815" s="12">
        <f t="shared" si="144"/>
        <v>1</v>
      </c>
      <c r="M815" s="14">
        <f t="shared" si="145"/>
        <v>-530</v>
      </c>
      <c r="N815" s="12">
        <f t="shared" si="155"/>
        <v>1</v>
      </c>
      <c r="O815" s="14">
        <f t="shared" si="146"/>
        <v>-537</v>
      </c>
      <c r="P815" s="12">
        <f t="shared" si="155"/>
        <v>1</v>
      </c>
      <c r="Q815" s="12">
        <f t="shared" si="147"/>
        <v>0</v>
      </c>
      <c r="R815" s="12">
        <f t="shared" si="148"/>
        <v>0</v>
      </c>
      <c r="S815" s="12">
        <f t="shared" si="149"/>
        <v>1</v>
      </c>
      <c r="T815" s="12">
        <f t="shared" si="150"/>
        <v>1</v>
      </c>
      <c r="U815" s="12">
        <f t="shared" si="151"/>
        <v>0</v>
      </c>
      <c r="V815" s="64">
        <f t="shared" si="152"/>
        <v>0</v>
      </c>
      <c r="W815" s="12">
        <f t="shared" si="153"/>
        <v>1</v>
      </c>
      <c r="X815" s="12">
        <f>IF(AND(W815=1,G815=0),1,0)</f>
        <v>0</v>
      </c>
      <c r="Y815" s="12">
        <f t="shared" si="154"/>
        <v>0</v>
      </c>
    </row>
    <row r="816" spans="2:25" ht="12.5" customHeight="1">
      <c r="B816" s="6" t="s">
        <v>765</v>
      </c>
      <c r="C816" s="7" t="s">
        <v>766</v>
      </c>
      <c r="D816" s="5">
        <v>320</v>
      </c>
      <c r="E816" s="5">
        <v>340</v>
      </c>
      <c r="F816" s="2">
        <v>340</v>
      </c>
      <c r="G816" s="2">
        <v>360</v>
      </c>
      <c r="H816" s="2">
        <v>190</v>
      </c>
      <c r="I816" s="5">
        <v>190</v>
      </c>
      <c r="J816" s="11">
        <v>66</v>
      </c>
      <c r="K816" s="12">
        <f t="shared" si="144"/>
        <v>1</v>
      </c>
      <c r="L816" s="12">
        <f t="shared" si="144"/>
        <v>1</v>
      </c>
      <c r="M816" s="14">
        <f t="shared" si="145"/>
        <v>-20</v>
      </c>
      <c r="N816" s="12">
        <f t="shared" si="155"/>
        <v>0</v>
      </c>
      <c r="O816" s="14">
        <f t="shared" si="146"/>
        <v>-20</v>
      </c>
      <c r="P816" s="12">
        <f t="shared" si="155"/>
        <v>0</v>
      </c>
      <c r="Q816" s="12">
        <f t="shared" si="147"/>
        <v>0</v>
      </c>
      <c r="R816" s="12">
        <f t="shared" si="148"/>
        <v>0</v>
      </c>
      <c r="S816" s="12">
        <f t="shared" si="149"/>
        <v>1</v>
      </c>
      <c r="T816" s="12">
        <f t="shared" si="150"/>
        <v>1</v>
      </c>
      <c r="U816" s="12">
        <f t="shared" si="151"/>
        <v>0</v>
      </c>
      <c r="V816" s="64">
        <f t="shared" si="152"/>
        <v>0</v>
      </c>
      <c r="W816" s="12">
        <f t="shared" si="153"/>
        <v>1</v>
      </c>
      <c r="X816" s="12">
        <f>IF(AND(W816=1,G816=0),1,0)</f>
        <v>0</v>
      </c>
      <c r="Y816" s="12">
        <f t="shared" si="154"/>
        <v>0</v>
      </c>
    </row>
    <row r="817" spans="2:25" ht="12.5" customHeight="1">
      <c r="B817" s="6" t="s">
        <v>767</v>
      </c>
      <c r="C817" s="7" t="s">
        <v>768</v>
      </c>
      <c r="D817" s="5">
        <v>25</v>
      </c>
      <c r="E817" s="5">
        <v>25</v>
      </c>
      <c r="F817" s="2">
        <v>30</v>
      </c>
      <c r="G817" s="2">
        <v>30</v>
      </c>
      <c r="H817" s="2">
        <v>100</v>
      </c>
      <c r="I817" s="5">
        <v>100</v>
      </c>
      <c r="J817" s="11">
        <v>44</v>
      </c>
      <c r="K817" s="12">
        <f t="shared" si="144"/>
        <v>1</v>
      </c>
      <c r="L817" s="12">
        <f t="shared" si="144"/>
        <v>1</v>
      </c>
      <c r="M817" s="14">
        <f t="shared" si="145"/>
        <v>-5</v>
      </c>
      <c r="N817" s="12">
        <f t="shared" si="155"/>
        <v>0</v>
      </c>
      <c r="O817" s="14">
        <f t="shared" si="146"/>
        <v>-5</v>
      </c>
      <c r="P817" s="12">
        <f t="shared" si="155"/>
        <v>0</v>
      </c>
      <c r="Q817" s="12">
        <f t="shared" si="147"/>
        <v>0</v>
      </c>
      <c r="R817" s="12">
        <f t="shared" si="148"/>
        <v>0</v>
      </c>
      <c r="S817" s="12">
        <f t="shared" si="149"/>
        <v>1</v>
      </c>
      <c r="T817" s="12">
        <f t="shared" si="150"/>
        <v>1</v>
      </c>
      <c r="U817" s="12">
        <f t="shared" si="151"/>
        <v>0</v>
      </c>
      <c r="V817" s="64">
        <f t="shared" si="152"/>
        <v>0</v>
      </c>
      <c r="W817" s="12">
        <f t="shared" si="153"/>
        <v>1</v>
      </c>
      <c r="X817" s="12">
        <f>IF(AND(W817=1,G817=0),1,0)</f>
        <v>0</v>
      </c>
      <c r="Y817" s="12">
        <f t="shared" si="154"/>
        <v>0</v>
      </c>
    </row>
    <row r="818" spans="2:25" ht="12.5" customHeight="1">
      <c r="B818" s="6" t="s">
        <v>769</v>
      </c>
      <c r="C818" s="6" t="s">
        <v>770</v>
      </c>
      <c r="D818" s="5">
        <v>1100</v>
      </c>
      <c r="E818" s="5">
        <v>1100</v>
      </c>
      <c r="F818" s="2">
        <v>2310</v>
      </c>
      <c r="G818" s="2">
        <v>2310</v>
      </c>
      <c r="H818" s="2">
        <v>2100</v>
      </c>
      <c r="I818" s="5">
        <v>2100</v>
      </c>
      <c r="K818" s="12">
        <f t="shared" si="144"/>
        <v>1</v>
      </c>
      <c r="L818" s="12">
        <f t="shared" si="144"/>
        <v>1</v>
      </c>
      <c r="M818" s="14">
        <f t="shared" si="145"/>
        <v>-1210</v>
      </c>
      <c r="N818" s="12">
        <f t="shared" si="155"/>
        <v>1</v>
      </c>
      <c r="O818" s="14">
        <f t="shared" si="146"/>
        <v>-1210</v>
      </c>
      <c r="P818" s="12">
        <f t="shared" si="155"/>
        <v>1</v>
      </c>
      <c r="Q818" s="12">
        <f t="shared" si="147"/>
        <v>0</v>
      </c>
      <c r="R818" s="12">
        <f t="shared" si="148"/>
        <v>0</v>
      </c>
      <c r="S818" s="12">
        <f t="shared" si="149"/>
        <v>1</v>
      </c>
      <c r="T818" s="12">
        <f t="shared" si="150"/>
        <v>1</v>
      </c>
      <c r="U818" s="12">
        <f t="shared" si="151"/>
        <v>0</v>
      </c>
      <c r="V818" s="64">
        <f t="shared" si="152"/>
        <v>0</v>
      </c>
      <c r="W818" s="12">
        <f t="shared" si="153"/>
        <v>1</v>
      </c>
      <c r="X818" s="12">
        <f>IF(AND(W818=1,G818=0),1,0)</f>
        <v>0</v>
      </c>
      <c r="Y818" s="12">
        <f t="shared" si="154"/>
        <v>0</v>
      </c>
    </row>
    <row r="819" spans="2:25" ht="12.5" customHeight="1">
      <c r="B819" s="6" t="s">
        <v>771</v>
      </c>
      <c r="C819" s="7" t="s">
        <v>772</v>
      </c>
      <c r="D819" s="5">
        <v>420</v>
      </c>
      <c r="E819" s="5">
        <v>480</v>
      </c>
      <c r="F819" s="2">
        <v>680</v>
      </c>
      <c r="G819" s="2">
        <v>680</v>
      </c>
      <c r="H819" s="2">
        <v>0</v>
      </c>
      <c r="I819" s="5">
        <v>0</v>
      </c>
      <c r="J819" s="11">
        <v>39</v>
      </c>
      <c r="K819" s="12">
        <f t="shared" si="144"/>
        <v>1</v>
      </c>
      <c r="L819" s="12">
        <f t="shared" si="144"/>
        <v>1</v>
      </c>
      <c r="M819" s="14">
        <f t="shared" si="145"/>
        <v>-260</v>
      </c>
      <c r="N819" s="12">
        <f t="shared" si="155"/>
        <v>0</v>
      </c>
      <c r="O819" s="14">
        <f t="shared" si="146"/>
        <v>-200</v>
      </c>
      <c r="P819" s="12">
        <f t="shared" si="155"/>
        <v>0</v>
      </c>
      <c r="Q819" s="12">
        <f t="shared" si="147"/>
        <v>0</v>
      </c>
      <c r="R819" s="12">
        <f t="shared" si="148"/>
        <v>0</v>
      </c>
      <c r="S819" s="12">
        <f t="shared" si="149"/>
        <v>1</v>
      </c>
      <c r="T819" s="12">
        <f t="shared" si="150"/>
        <v>1</v>
      </c>
      <c r="U819" s="12">
        <f t="shared" si="151"/>
        <v>0</v>
      </c>
      <c r="V819" s="64">
        <f t="shared" si="152"/>
        <v>0</v>
      </c>
      <c r="W819" s="12">
        <f t="shared" si="153"/>
        <v>0</v>
      </c>
      <c r="X819" s="12">
        <f>IF(AND(W819=1,G819=0),1,0)</f>
        <v>0</v>
      </c>
      <c r="Y819" s="12">
        <f t="shared" si="154"/>
        <v>0</v>
      </c>
    </row>
    <row r="820" spans="2:25" ht="12.5" customHeight="1">
      <c r="B820" s="6" t="s">
        <v>773</v>
      </c>
      <c r="C820" s="6" t="s">
        <v>774</v>
      </c>
      <c r="D820" s="5">
        <v>1910</v>
      </c>
      <c r="E820" s="5">
        <v>2130</v>
      </c>
      <c r="F820" s="2">
        <v>1735</v>
      </c>
      <c r="G820" s="2">
        <v>1905</v>
      </c>
      <c r="H820" s="2">
        <v>1730</v>
      </c>
      <c r="I820" s="5">
        <v>1905</v>
      </c>
      <c r="J820" s="11">
        <v>77</v>
      </c>
      <c r="K820" s="12">
        <f t="shared" si="144"/>
        <v>1</v>
      </c>
      <c r="L820" s="12">
        <f t="shared" si="144"/>
        <v>1</v>
      </c>
      <c r="M820" s="14">
        <f t="shared" si="145"/>
        <v>175</v>
      </c>
      <c r="N820" s="12">
        <f t="shared" si="155"/>
        <v>0</v>
      </c>
      <c r="O820" s="14">
        <f t="shared" si="146"/>
        <v>225</v>
      </c>
      <c r="P820" s="12">
        <f t="shared" si="155"/>
        <v>0</v>
      </c>
      <c r="Q820" s="12">
        <f t="shared" si="147"/>
        <v>0</v>
      </c>
      <c r="R820" s="12">
        <f t="shared" si="148"/>
        <v>0</v>
      </c>
      <c r="S820" s="12">
        <f t="shared" si="149"/>
        <v>1</v>
      </c>
      <c r="T820" s="12">
        <f t="shared" si="150"/>
        <v>1</v>
      </c>
      <c r="U820" s="12">
        <f t="shared" si="151"/>
        <v>0</v>
      </c>
      <c r="V820" s="64">
        <f t="shared" si="152"/>
        <v>0</v>
      </c>
      <c r="W820" s="12">
        <f t="shared" si="153"/>
        <v>1</v>
      </c>
      <c r="X820" s="12">
        <f>IF(AND(W820=1,G820=0),1,0)</f>
        <v>0</v>
      </c>
      <c r="Y820" s="12">
        <f t="shared" si="154"/>
        <v>0</v>
      </c>
    </row>
    <row r="821" spans="2:25" ht="12.5" customHeight="1">
      <c r="B821" s="6" t="s">
        <v>775</v>
      </c>
      <c r="C821" s="6" t="s">
        <v>776</v>
      </c>
      <c r="D821" s="5">
        <v>100</v>
      </c>
      <c r="E821" s="5">
        <v>100</v>
      </c>
      <c r="F821" s="2">
        <v>100</v>
      </c>
      <c r="G821" s="2">
        <v>100</v>
      </c>
      <c r="H821" s="2">
        <v>350</v>
      </c>
      <c r="I821" s="5">
        <v>350</v>
      </c>
      <c r="J821" s="11">
        <v>77</v>
      </c>
      <c r="K821" s="12">
        <f t="shared" si="144"/>
        <v>1</v>
      </c>
      <c r="L821" s="12">
        <f t="shared" si="144"/>
        <v>1</v>
      </c>
      <c r="M821" s="14">
        <f t="shared" si="145"/>
        <v>0</v>
      </c>
      <c r="N821" s="12">
        <f t="shared" si="155"/>
        <v>0</v>
      </c>
      <c r="O821" s="14">
        <f t="shared" si="146"/>
        <v>0</v>
      </c>
      <c r="P821" s="12">
        <f t="shared" si="155"/>
        <v>0</v>
      </c>
      <c r="Q821" s="12">
        <f t="shared" si="147"/>
        <v>0</v>
      </c>
      <c r="R821" s="12">
        <f t="shared" si="148"/>
        <v>0</v>
      </c>
      <c r="S821" s="12">
        <f t="shared" si="149"/>
        <v>1</v>
      </c>
      <c r="T821" s="12">
        <f t="shared" si="150"/>
        <v>1</v>
      </c>
      <c r="U821" s="12">
        <f t="shared" si="151"/>
        <v>0</v>
      </c>
      <c r="V821" s="64">
        <f t="shared" si="152"/>
        <v>0</v>
      </c>
      <c r="W821" s="12">
        <f t="shared" si="153"/>
        <v>1</v>
      </c>
      <c r="X821" s="12">
        <f>IF(AND(W821=1,G821=0),1,0)</f>
        <v>0</v>
      </c>
      <c r="Y821" s="12">
        <f t="shared" si="154"/>
        <v>0</v>
      </c>
    </row>
    <row r="822" spans="2:25" ht="12.5" customHeight="1">
      <c r="B822" s="6" t="s">
        <v>777</v>
      </c>
      <c r="C822" s="7" t="s">
        <v>778</v>
      </c>
      <c r="D822" s="5">
        <v>25</v>
      </c>
      <c r="E822" s="5">
        <v>50</v>
      </c>
      <c r="F822" s="2">
        <v>25</v>
      </c>
      <c r="G822" s="2">
        <v>50</v>
      </c>
      <c r="H822" s="2">
        <v>45</v>
      </c>
      <c r="I822" s="5">
        <v>95</v>
      </c>
      <c r="J822" s="11">
        <v>59</v>
      </c>
      <c r="K822" s="12">
        <f t="shared" si="144"/>
        <v>1</v>
      </c>
      <c r="L822" s="12">
        <f t="shared" si="144"/>
        <v>1</v>
      </c>
      <c r="M822" s="14">
        <f t="shared" si="145"/>
        <v>0</v>
      </c>
      <c r="N822" s="12">
        <f t="shared" si="155"/>
        <v>0</v>
      </c>
      <c r="O822" s="14">
        <f t="shared" si="146"/>
        <v>0</v>
      </c>
      <c r="P822" s="12">
        <f t="shared" si="155"/>
        <v>0</v>
      </c>
      <c r="Q822" s="12">
        <f t="shared" si="147"/>
        <v>0</v>
      </c>
      <c r="R822" s="12">
        <f t="shared" si="148"/>
        <v>0</v>
      </c>
      <c r="S822" s="12">
        <f t="shared" si="149"/>
        <v>1</v>
      </c>
      <c r="T822" s="12">
        <f t="shared" si="150"/>
        <v>1</v>
      </c>
      <c r="U822" s="12">
        <f t="shared" si="151"/>
        <v>0</v>
      </c>
      <c r="V822" s="64">
        <f t="shared" si="152"/>
        <v>0</v>
      </c>
      <c r="W822" s="12">
        <f t="shared" si="153"/>
        <v>1</v>
      </c>
      <c r="X822" s="12">
        <f>IF(AND(W822=1,G822=0),1,0)</f>
        <v>0</v>
      </c>
      <c r="Y822" s="12">
        <f t="shared" si="154"/>
        <v>0</v>
      </c>
    </row>
    <row r="823" spans="2:25" ht="12.5" customHeight="1">
      <c r="B823" s="6" t="s">
        <v>779</v>
      </c>
      <c r="C823" s="6" t="s">
        <v>780</v>
      </c>
      <c r="D823" s="5">
        <v>1425</v>
      </c>
      <c r="E823" s="5">
        <v>1525</v>
      </c>
      <c r="F823" s="2">
        <v>1225</v>
      </c>
      <c r="G823" s="2">
        <v>1225</v>
      </c>
      <c r="H823" s="2">
        <v>1375</v>
      </c>
      <c r="I823" s="5">
        <v>1480</v>
      </c>
      <c r="J823" s="11">
        <v>85</v>
      </c>
      <c r="K823" s="12">
        <f t="shared" si="144"/>
        <v>1</v>
      </c>
      <c r="L823" s="12">
        <f t="shared" si="144"/>
        <v>1</v>
      </c>
      <c r="M823" s="14">
        <f t="shared" si="145"/>
        <v>200</v>
      </c>
      <c r="N823" s="12">
        <f t="shared" si="155"/>
        <v>0</v>
      </c>
      <c r="O823" s="14">
        <f t="shared" si="146"/>
        <v>300</v>
      </c>
      <c r="P823" s="12">
        <f t="shared" si="155"/>
        <v>0</v>
      </c>
      <c r="Q823" s="12">
        <f t="shared" si="147"/>
        <v>0</v>
      </c>
      <c r="R823" s="12">
        <f t="shared" si="148"/>
        <v>0</v>
      </c>
      <c r="S823" s="12">
        <f t="shared" si="149"/>
        <v>1</v>
      </c>
      <c r="T823" s="12">
        <f t="shared" si="150"/>
        <v>1</v>
      </c>
      <c r="U823" s="12">
        <f t="shared" si="151"/>
        <v>0</v>
      </c>
      <c r="V823" s="64">
        <f t="shared" si="152"/>
        <v>0</v>
      </c>
      <c r="W823" s="12">
        <f t="shared" si="153"/>
        <v>1</v>
      </c>
      <c r="X823" s="12">
        <f>IF(AND(W823=1,G823=0),1,0)</f>
        <v>0</v>
      </c>
      <c r="Y823" s="12">
        <f t="shared" si="154"/>
        <v>0</v>
      </c>
    </row>
    <row r="824" spans="2:25" ht="12.5" customHeight="1">
      <c r="B824" s="6" t="s">
        <v>781</v>
      </c>
      <c r="C824" s="6" t="s">
        <v>782</v>
      </c>
      <c r="D824" s="5">
        <v>0</v>
      </c>
      <c r="E824" s="5">
        <v>0</v>
      </c>
      <c r="F824" s="2">
        <v>0</v>
      </c>
      <c r="G824" s="2">
        <v>0</v>
      </c>
      <c r="H824" s="2">
        <v>0</v>
      </c>
      <c r="I824" s="5">
        <v>0</v>
      </c>
      <c r="J824" s="11">
        <v>41</v>
      </c>
      <c r="K824" s="12">
        <f t="shared" si="144"/>
        <v>0</v>
      </c>
      <c r="L824" s="12">
        <f t="shared" si="144"/>
        <v>0</v>
      </c>
      <c r="M824" s="14">
        <f t="shared" si="145"/>
        <v>0</v>
      </c>
      <c r="N824" s="12">
        <f t="shared" si="155"/>
        <v>0</v>
      </c>
      <c r="O824" s="14">
        <f t="shared" si="146"/>
        <v>0</v>
      </c>
      <c r="P824" s="12">
        <f t="shared" si="155"/>
        <v>0</v>
      </c>
      <c r="Q824" s="12">
        <f t="shared" si="147"/>
        <v>1</v>
      </c>
      <c r="R824" s="12">
        <f t="shared" si="148"/>
        <v>0</v>
      </c>
      <c r="S824" s="12">
        <f t="shared" si="149"/>
        <v>0</v>
      </c>
      <c r="T824" s="12">
        <f t="shared" si="150"/>
        <v>0</v>
      </c>
      <c r="U824" s="12">
        <f t="shared" si="151"/>
        <v>0</v>
      </c>
      <c r="V824" s="64">
        <f t="shared" si="152"/>
        <v>0</v>
      </c>
      <c r="W824" s="12">
        <f t="shared" si="153"/>
        <v>0</v>
      </c>
      <c r="X824" s="12">
        <f>IF(AND(W824=1,G824=0),1,0)</f>
        <v>0</v>
      </c>
      <c r="Y824" s="12">
        <f t="shared" si="154"/>
        <v>0</v>
      </c>
    </row>
    <row r="825" spans="2:25" ht="12.5" customHeight="1">
      <c r="B825" s="6" t="s">
        <v>783</v>
      </c>
      <c r="C825" s="6" t="s">
        <v>784</v>
      </c>
      <c r="D825" s="5">
        <v>200</v>
      </c>
      <c r="E825" s="5">
        <v>200</v>
      </c>
      <c r="F825" s="2">
        <v>100</v>
      </c>
      <c r="G825" s="2">
        <v>100</v>
      </c>
      <c r="H825" s="2">
        <v>1980</v>
      </c>
      <c r="I825" s="5">
        <v>2090</v>
      </c>
      <c r="J825" s="11">
        <v>65</v>
      </c>
      <c r="K825" s="12">
        <f t="shared" si="144"/>
        <v>1</v>
      </c>
      <c r="L825" s="12">
        <f t="shared" si="144"/>
        <v>1</v>
      </c>
      <c r="M825" s="14">
        <f t="shared" si="145"/>
        <v>100</v>
      </c>
      <c r="N825" s="12">
        <f t="shared" si="155"/>
        <v>0</v>
      </c>
      <c r="O825" s="14">
        <f t="shared" si="146"/>
        <v>100</v>
      </c>
      <c r="P825" s="12">
        <f t="shared" si="155"/>
        <v>0</v>
      </c>
      <c r="Q825" s="12">
        <f t="shared" si="147"/>
        <v>0</v>
      </c>
      <c r="R825" s="12">
        <f t="shared" si="148"/>
        <v>0</v>
      </c>
      <c r="S825" s="12">
        <f t="shared" si="149"/>
        <v>1</v>
      </c>
      <c r="T825" s="12">
        <f t="shared" si="150"/>
        <v>1</v>
      </c>
      <c r="U825" s="12">
        <f t="shared" si="151"/>
        <v>0</v>
      </c>
      <c r="V825" s="64">
        <f t="shared" si="152"/>
        <v>0</v>
      </c>
      <c r="W825" s="12">
        <f t="shared" si="153"/>
        <v>1</v>
      </c>
      <c r="X825" s="12">
        <f>IF(AND(W825=1,G825=0),1,0)</f>
        <v>0</v>
      </c>
      <c r="Y825" s="12">
        <f t="shared" si="154"/>
        <v>0</v>
      </c>
    </row>
    <row r="826" spans="2:25" ht="12.5" customHeight="1">
      <c r="B826" s="6" t="s">
        <v>785</v>
      </c>
      <c r="C826" s="7" t="s">
        <v>786</v>
      </c>
      <c r="D826" s="5">
        <v>1050</v>
      </c>
      <c r="E826" s="5">
        <v>1108</v>
      </c>
      <c r="F826" s="2">
        <v>800</v>
      </c>
      <c r="G826" s="2">
        <v>800</v>
      </c>
      <c r="H826" s="2">
        <v>1305</v>
      </c>
      <c r="I826" s="5">
        <v>1305</v>
      </c>
      <c r="J826" s="11">
        <v>61</v>
      </c>
      <c r="K826" s="12">
        <f t="shared" si="144"/>
        <v>1</v>
      </c>
      <c r="L826" s="12">
        <f t="shared" si="144"/>
        <v>1</v>
      </c>
      <c r="M826" s="14">
        <f t="shared" si="145"/>
        <v>250</v>
      </c>
      <c r="N826" s="12">
        <f t="shared" si="155"/>
        <v>0</v>
      </c>
      <c r="O826" s="14">
        <f t="shared" si="146"/>
        <v>308</v>
      </c>
      <c r="P826" s="12">
        <f t="shared" si="155"/>
        <v>0</v>
      </c>
      <c r="Q826" s="12">
        <f t="shared" si="147"/>
        <v>0</v>
      </c>
      <c r="R826" s="12">
        <f t="shared" si="148"/>
        <v>0</v>
      </c>
      <c r="S826" s="12">
        <f t="shared" si="149"/>
        <v>1</v>
      </c>
      <c r="T826" s="12">
        <f t="shared" si="150"/>
        <v>1</v>
      </c>
      <c r="U826" s="12">
        <f t="shared" si="151"/>
        <v>0</v>
      </c>
      <c r="V826" s="64">
        <f t="shared" si="152"/>
        <v>0</v>
      </c>
      <c r="W826" s="12">
        <f t="shared" si="153"/>
        <v>1</v>
      </c>
      <c r="X826" s="12">
        <f>IF(AND(W826=1,G826=0),1,0)</f>
        <v>0</v>
      </c>
      <c r="Y826" s="12">
        <f t="shared" si="154"/>
        <v>0</v>
      </c>
    </row>
    <row r="827" spans="2:25" ht="12.5" customHeight="1">
      <c r="B827" s="6" t="s">
        <v>787</v>
      </c>
      <c r="C827" s="6" t="s">
        <v>788</v>
      </c>
      <c r="D827" s="5">
        <v>1300</v>
      </c>
      <c r="E827" s="5">
        <v>1336</v>
      </c>
      <c r="F827" s="2">
        <v>1600</v>
      </c>
      <c r="G827" s="2">
        <v>1625</v>
      </c>
      <c r="H827" s="2">
        <v>1450</v>
      </c>
      <c r="I827" s="5">
        <v>1625</v>
      </c>
      <c r="J827" s="11">
        <v>68</v>
      </c>
      <c r="K827" s="12">
        <f t="shared" si="144"/>
        <v>1</v>
      </c>
      <c r="L827" s="12">
        <f t="shared" si="144"/>
        <v>1</v>
      </c>
      <c r="M827" s="14">
        <f t="shared" si="145"/>
        <v>-300</v>
      </c>
      <c r="N827" s="12">
        <f t="shared" si="155"/>
        <v>0</v>
      </c>
      <c r="O827" s="14">
        <f t="shared" si="146"/>
        <v>-289</v>
      </c>
      <c r="P827" s="12">
        <f t="shared" si="155"/>
        <v>0</v>
      </c>
      <c r="Q827" s="12">
        <f t="shared" si="147"/>
        <v>0</v>
      </c>
      <c r="R827" s="12">
        <f t="shared" si="148"/>
        <v>0</v>
      </c>
      <c r="S827" s="12">
        <f t="shared" si="149"/>
        <v>1</v>
      </c>
      <c r="T827" s="12">
        <f t="shared" si="150"/>
        <v>1</v>
      </c>
      <c r="U827" s="12">
        <f t="shared" si="151"/>
        <v>0</v>
      </c>
      <c r="V827" s="64">
        <f t="shared" si="152"/>
        <v>0</v>
      </c>
      <c r="W827" s="12">
        <f t="shared" si="153"/>
        <v>1</v>
      </c>
      <c r="X827" s="12">
        <f>IF(AND(W827=1,G827=0),1,0)</f>
        <v>0</v>
      </c>
      <c r="Y827" s="12">
        <f t="shared" si="154"/>
        <v>0</v>
      </c>
    </row>
    <row r="828" spans="2:25" ht="12.5" customHeight="1">
      <c r="B828" s="6" t="s">
        <v>789</v>
      </c>
      <c r="C828" s="7" t="s">
        <v>790</v>
      </c>
      <c r="D828" s="5">
        <v>2380</v>
      </c>
      <c r="E828" s="5">
        <v>2658</v>
      </c>
      <c r="F828" s="2">
        <v>2455</v>
      </c>
      <c r="G828" s="2">
        <v>2515</v>
      </c>
      <c r="H828" s="2">
        <v>2350</v>
      </c>
      <c r="I828" s="5">
        <v>2527</v>
      </c>
      <c r="K828" s="12">
        <f t="shared" si="144"/>
        <v>1</v>
      </c>
      <c r="L828" s="12">
        <f t="shared" si="144"/>
        <v>1</v>
      </c>
      <c r="M828" s="14">
        <f t="shared" si="145"/>
        <v>-75</v>
      </c>
      <c r="N828" s="12">
        <f t="shared" si="155"/>
        <v>0</v>
      </c>
      <c r="O828" s="14">
        <f t="shared" si="146"/>
        <v>143</v>
      </c>
      <c r="P828" s="12">
        <f t="shared" si="155"/>
        <v>0</v>
      </c>
      <c r="Q828" s="12">
        <f t="shared" si="147"/>
        <v>0</v>
      </c>
      <c r="R828" s="12">
        <f t="shared" si="148"/>
        <v>0</v>
      </c>
      <c r="S828" s="12">
        <f t="shared" si="149"/>
        <v>1</v>
      </c>
      <c r="T828" s="12">
        <f t="shared" si="150"/>
        <v>1</v>
      </c>
      <c r="U828" s="12">
        <f t="shared" si="151"/>
        <v>0</v>
      </c>
      <c r="V828" s="64">
        <f t="shared" si="152"/>
        <v>0</v>
      </c>
      <c r="W828" s="12">
        <f t="shared" si="153"/>
        <v>1</v>
      </c>
      <c r="X828" s="12">
        <f>IF(AND(W828=1,G828=0),1,0)</f>
        <v>0</v>
      </c>
      <c r="Y828" s="12">
        <f t="shared" si="154"/>
        <v>0</v>
      </c>
    </row>
    <row r="829" spans="2:25" ht="12.5" customHeight="1">
      <c r="B829" s="6" t="s">
        <v>791</v>
      </c>
      <c r="C829" s="6" t="s">
        <v>792</v>
      </c>
      <c r="D829" s="5">
        <v>5</v>
      </c>
      <c r="E829" s="5">
        <v>36</v>
      </c>
      <c r="F829" s="2">
        <v>10</v>
      </c>
      <c r="G829" s="2">
        <v>10</v>
      </c>
      <c r="H829" s="2">
        <v>20</v>
      </c>
      <c r="I829" s="5">
        <v>20</v>
      </c>
      <c r="K829" s="12">
        <f t="shared" si="144"/>
        <v>1</v>
      </c>
      <c r="L829" s="12">
        <f t="shared" si="144"/>
        <v>1</v>
      </c>
      <c r="M829" s="14">
        <f t="shared" si="145"/>
        <v>-5</v>
      </c>
      <c r="N829" s="12">
        <f t="shared" si="155"/>
        <v>0</v>
      </c>
      <c r="O829" s="14">
        <f t="shared" si="146"/>
        <v>26</v>
      </c>
      <c r="P829" s="12">
        <f t="shared" si="155"/>
        <v>0</v>
      </c>
      <c r="Q829" s="12">
        <f t="shared" si="147"/>
        <v>0</v>
      </c>
      <c r="R829" s="12">
        <f t="shared" si="148"/>
        <v>0</v>
      </c>
      <c r="S829" s="12">
        <f t="shared" si="149"/>
        <v>1</v>
      </c>
      <c r="T829" s="12">
        <f t="shared" si="150"/>
        <v>1</v>
      </c>
      <c r="U829" s="12">
        <f t="shared" si="151"/>
        <v>0</v>
      </c>
      <c r="V829" s="64">
        <f t="shared" si="152"/>
        <v>0</v>
      </c>
      <c r="W829" s="12">
        <f t="shared" si="153"/>
        <v>1</v>
      </c>
      <c r="X829" s="12">
        <f>IF(AND(W829=1,G829=0),1,0)</f>
        <v>0</v>
      </c>
      <c r="Y829" s="12">
        <f t="shared" si="154"/>
        <v>0</v>
      </c>
    </row>
    <row r="830" spans="2:25" ht="12.5" customHeight="1">
      <c r="B830" s="6" t="s">
        <v>793</v>
      </c>
      <c r="C830" s="7" t="s">
        <v>794</v>
      </c>
      <c r="D830" s="5">
        <v>3650</v>
      </c>
      <c r="E830" s="5">
        <v>3841</v>
      </c>
      <c r="F830" s="2">
        <v>3360</v>
      </c>
      <c r="G830" s="2">
        <v>3460</v>
      </c>
      <c r="H830" s="2">
        <v>3650.8</v>
      </c>
      <c r="I830" s="5">
        <v>3735.8</v>
      </c>
      <c r="J830" s="11">
        <v>75</v>
      </c>
      <c r="K830" s="12">
        <f t="shared" si="144"/>
        <v>1</v>
      </c>
      <c r="L830" s="12">
        <f t="shared" si="144"/>
        <v>1</v>
      </c>
      <c r="M830" s="14">
        <f t="shared" si="145"/>
        <v>290</v>
      </c>
      <c r="N830" s="12">
        <f t="shared" si="155"/>
        <v>0</v>
      </c>
      <c r="O830" s="14">
        <f t="shared" si="146"/>
        <v>381</v>
      </c>
      <c r="P830" s="12">
        <f t="shared" si="155"/>
        <v>0</v>
      </c>
      <c r="Q830" s="12">
        <f t="shared" si="147"/>
        <v>0</v>
      </c>
      <c r="R830" s="12">
        <f t="shared" si="148"/>
        <v>0</v>
      </c>
      <c r="S830" s="12">
        <f t="shared" si="149"/>
        <v>1</v>
      </c>
      <c r="T830" s="12">
        <f t="shared" si="150"/>
        <v>1</v>
      </c>
      <c r="U830" s="12">
        <f t="shared" si="151"/>
        <v>0</v>
      </c>
      <c r="V830" s="64">
        <f t="shared" si="152"/>
        <v>0</v>
      </c>
      <c r="W830" s="12">
        <f t="shared" si="153"/>
        <v>1</v>
      </c>
      <c r="X830" s="12">
        <f>IF(AND(W830=1,G830=0),1,0)</f>
        <v>0</v>
      </c>
      <c r="Y830" s="12">
        <f t="shared" si="154"/>
        <v>0</v>
      </c>
    </row>
    <row r="831" spans="2:25" ht="12.5" customHeight="1">
      <c r="B831" s="6" t="s">
        <v>795</v>
      </c>
      <c r="C831" s="6" t="s">
        <v>796</v>
      </c>
      <c r="D831" s="5">
        <v>0</v>
      </c>
      <c r="E831" s="5">
        <v>0</v>
      </c>
      <c r="F831" s="2">
        <v>0</v>
      </c>
      <c r="G831" s="2">
        <v>0</v>
      </c>
      <c r="H831" s="2">
        <v>0</v>
      </c>
      <c r="I831" s="5">
        <v>50</v>
      </c>
      <c r="J831" s="11">
        <v>42</v>
      </c>
      <c r="K831" s="12">
        <f t="shared" si="144"/>
        <v>0</v>
      </c>
      <c r="L831" s="12">
        <f t="shared" si="144"/>
        <v>0</v>
      </c>
      <c r="M831" s="14">
        <f t="shared" si="145"/>
        <v>0</v>
      </c>
      <c r="N831" s="12">
        <f t="shared" si="155"/>
        <v>0</v>
      </c>
      <c r="O831" s="14">
        <f t="shared" si="146"/>
        <v>0</v>
      </c>
      <c r="P831" s="12">
        <f t="shared" si="155"/>
        <v>0</v>
      </c>
      <c r="Q831" s="12">
        <f t="shared" si="147"/>
        <v>0</v>
      </c>
      <c r="R831" s="12">
        <f t="shared" si="148"/>
        <v>1</v>
      </c>
      <c r="S831" s="12">
        <f t="shared" si="149"/>
        <v>0</v>
      </c>
      <c r="T831" s="12">
        <f t="shared" si="150"/>
        <v>0</v>
      </c>
      <c r="U831" s="12">
        <f t="shared" si="151"/>
        <v>0</v>
      </c>
      <c r="V831" s="64">
        <f t="shared" si="152"/>
        <v>0</v>
      </c>
      <c r="W831" s="12">
        <f t="shared" si="153"/>
        <v>1</v>
      </c>
      <c r="X831" s="12">
        <f>IF(AND(W831=1,G831=0),1,0)</f>
        <v>1</v>
      </c>
      <c r="Y831" s="12">
        <f t="shared" si="154"/>
        <v>0</v>
      </c>
    </row>
    <row r="832" spans="2:25" ht="12.5" customHeight="1">
      <c r="B832" s="6" t="s">
        <v>797</v>
      </c>
      <c r="C832" s="7" t="s">
        <v>798</v>
      </c>
      <c r="D832" s="5">
        <v>520</v>
      </c>
      <c r="E832" s="5">
        <v>540</v>
      </c>
      <c r="F832" s="2">
        <v>530</v>
      </c>
      <c r="G832" s="2">
        <v>531</v>
      </c>
      <c r="H832" s="2">
        <v>290</v>
      </c>
      <c r="I832" s="5">
        <v>290</v>
      </c>
      <c r="J832" s="11">
        <v>70</v>
      </c>
      <c r="K832" s="12">
        <f t="shared" si="144"/>
        <v>1</v>
      </c>
      <c r="L832" s="12">
        <f t="shared" si="144"/>
        <v>1</v>
      </c>
      <c r="M832" s="14">
        <f t="shared" si="145"/>
        <v>-10</v>
      </c>
      <c r="N832" s="12">
        <f t="shared" si="155"/>
        <v>0</v>
      </c>
      <c r="O832" s="14">
        <f t="shared" si="146"/>
        <v>9</v>
      </c>
      <c r="P832" s="12">
        <f t="shared" si="155"/>
        <v>0</v>
      </c>
      <c r="Q832" s="12">
        <f t="shared" si="147"/>
        <v>0</v>
      </c>
      <c r="R832" s="12">
        <f t="shared" si="148"/>
        <v>0</v>
      </c>
      <c r="S832" s="12">
        <f t="shared" si="149"/>
        <v>1</v>
      </c>
      <c r="T832" s="12">
        <f t="shared" si="150"/>
        <v>1</v>
      </c>
      <c r="U832" s="12">
        <f t="shared" si="151"/>
        <v>0</v>
      </c>
      <c r="V832" s="64">
        <f t="shared" si="152"/>
        <v>0</v>
      </c>
      <c r="W832" s="12">
        <f t="shared" si="153"/>
        <v>1</v>
      </c>
      <c r="X832" s="12">
        <f>IF(AND(W832=1,G832=0),1,0)</f>
        <v>0</v>
      </c>
      <c r="Y832" s="12">
        <f t="shared" si="154"/>
        <v>0</v>
      </c>
    </row>
    <row r="833" spans="2:25" ht="12.5" customHeight="1">
      <c r="B833" s="6" t="s">
        <v>799</v>
      </c>
      <c r="C833" s="7" t="s">
        <v>800</v>
      </c>
      <c r="D833" s="5">
        <v>400</v>
      </c>
      <c r="E833" s="5">
        <v>400</v>
      </c>
      <c r="F833" s="2">
        <v>500</v>
      </c>
      <c r="G833" s="2">
        <v>500</v>
      </c>
      <c r="H833" s="2">
        <v>700</v>
      </c>
      <c r="I833" s="5">
        <v>700</v>
      </c>
      <c r="J833" s="11">
        <v>64</v>
      </c>
      <c r="K833" s="12">
        <f t="shared" si="144"/>
        <v>1</v>
      </c>
      <c r="L833" s="12">
        <f t="shared" si="144"/>
        <v>1</v>
      </c>
      <c r="M833" s="14">
        <f t="shared" si="145"/>
        <v>-100</v>
      </c>
      <c r="N833" s="12">
        <f t="shared" si="155"/>
        <v>0</v>
      </c>
      <c r="O833" s="14">
        <f t="shared" si="146"/>
        <v>-100</v>
      </c>
      <c r="P833" s="12">
        <f t="shared" si="155"/>
        <v>0</v>
      </c>
      <c r="Q833" s="12">
        <f t="shared" si="147"/>
        <v>0</v>
      </c>
      <c r="R833" s="12">
        <f t="shared" si="148"/>
        <v>0</v>
      </c>
      <c r="S833" s="12">
        <f t="shared" si="149"/>
        <v>1</v>
      </c>
      <c r="T833" s="12">
        <f t="shared" si="150"/>
        <v>1</v>
      </c>
      <c r="U833" s="12">
        <f t="shared" si="151"/>
        <v>0</v>
      </c>
      <c r="V833" s="64">
        <f t="shared" si="152"/>
        <v>0</v>
      </c>
      <c r="W833" s="12">
        <f t="shared" si="153"/>
        <v>1</v>
      </c>
      <c r="X833" s="12">
        <f>IF(AND(W833=1,G833=0),1,0)</f>
        <v>0</v>
      </c>
      <c r="Y833" s="12">
        <f t="shared" si="154"/>
        <v>0</v>
      </c>
    </row>
    <row r="834" spans="2:25" ht="12.5" customHeight="1">
      <c r="B834" s="6" t="s">
        <v>801</v>
      </c>
      <c r="C834" s="7" t="s">
        <v>802</v>
      </c>
      <c r="D834" s="5">
        <v>0</v>
      </c>
      <c r="E834" s="5">
        <v>0</v>
      </c>
      <c r="F834" s="2">
        <v>20</v>
      </c>
      <c r="G834" s="2">
        <v>40</v>
      </c>
      <c r="H834" s="2">
        <v>20</v>
      </c>
      <c r="I834" s="5">
        <v>40</v>
      </c>
      <c r="J834" s="11">
        <v>53</v>
      </c>
      <c r="K834" s="12">
        <f t="shared" si="144"/>
        <v>0</v>
      </c>
      <c r="L834" s="12">
        <f t="shared" si="144"/>
        <v>0</v>
      </c>
      <c r="M834" s="14">
        <f t="shared" si="145"/>
        <v>-20</v>
      </c>
      <c r="N834" s="12">
        <f t="shared" si="155"/>
        <v>0</v>
      </c>
      <c r="O834" s="14">
        <f t="shared" si="146"/>
        <v>-40</v>
      </c>
      <c r="P834" s="12">
        <f t="shared" si="155"/>
        <v>0</v>
      </c>
      <c r="Q834" s="12">
        <f t="shared" si="147"/>
        <v>0</v>
      </c>
      <c r="R834" s="12">
        <f t="shared" si="148"/>
        <v>1</v>
      </c>
      <c r="S834" s="12">
        <f t="shared" si="149"/>
        <v>0</v>
      </c>
      <c r="T834" s="12">
        <f t="shared" si="150"/>
        <v>1</v>
      </c>
      <c r="U834" s="12">
        <f t="shared" si="151"/>
        <v>1</v>
      </c>
      <c r="V834" s="64">
        <f t="shared" si="152"/>
        <v>40</v>
      </c>
      <c r="W834" s="12">
        <f t="shared" si="153"/>
        <v>1</v>
      </c>
      <c r="X834" s="12">
        <f>IF(AND(W834=1,G834=0),1,0)</f>
        <v>0</v>
      </c>
      <c r="Y834" s="12">
        <f t="shared" si="154"/>
        <v>0</v>
      </c>
    </row>
    <row r="835" spans="2:25" ht="12.5" customHeight="1">
      <c r="B835" s="6" t="s">
        <v>803</v>
      </c>
      <c r="C835" s="7" t="s">
        <v>804</v>
      </c>
      <c r="D835" s="5">
        <v>0</v>
      </c>
      <c r="E835" s="5">
        <v>0</v>
      </c>
      <c r="F835" s="2">
        <v>0</v>
      </c>
      <c r="G835" s="2">
        <v>0</v>
      </c>
      <c r="H835" s="2">
        <v>200</v>
      </c>
      <c r="I835" s="5">
        <v>200</v>
      </c>
      <c r="J835" s="11">
        <v>67</v>
      </c>
      <c r="K835" s="12">
        <f t="shared" si="144"/>
        <v>0</v>
      </c>
      <c r="L835" s="12">
        <f t="shared" si="144"/>
        <v>0</v>
      </c>
      <c r="M835" s="14">
        <f t="shared" si="145"/>
        <v>0</v>
      </c>
      <c r="N835" s="12">
        <f t="shared" si="155"/>
        <v>0</v>
      </c>
      <c r="O835" s="14">
        <f t="shared" si="146"/>
        <v>0</v>
      </c>
      <c r="P835" s="12">
        <f t="shared" si="155"/>
        <v>0</v>
      </c>
      <c r="Q835" s="12">
        <f t="shared" si="147"/>
        <v>0</v>
      </c>
      <c r="R835" s="12">
        <f t="shared" si="148"/>
        <v>1</v>
      </c>
      <c r="S835" s="12">
        <f t="shared" si="149"/>
        <v>0</v>
      </c>
      <c r="T835" s="12">
        <f t="shared" si="150"/>
        <v>0</v>
      </c>
      <c r="U835" s="12">
        <f t="shared" si="151"/>
        <v>0</v>
      </c>
      <c r="V835" s="64">
        <f t="shared" si="152"/>
        <v>0</v>
      </c>
      <c r="W835" s="12">
        <f t="shared" si="153"/>
        <v>1</v>
      </c>
      <c r="X835" s="12">
        <f>IF(AND(W835=1,G835=0),1,0)</f>
        <v>1</v>
      </c>
      <c r="Y835" s="12">
        <f t="shared" si="154"/>
        <v>0</v>
      </c>
    </row>
    <row r="836" spans="2:25" ht="12.5" customHeight="1">
      <c r="B836" s="6" t="s">
        <v>805</v>
      </c>
      <c r="C836" s="7" t="s">
        <v>806</v>
      </c>
      <c r="D836" s="5">
        <v>3800</v>
      </c>
      <c r="E836" s="5">
        <v>3800</v>
      </c>
      <c r="F836" s="2">
        <v>3300</v>
      </c>
      <c r="G836" s="2">
        <v>3300</v>
      </c>
      <c r="H836" s="2">
        <v>3600</v>
      </c>
      <c r="I836" s="5">
        <v>4080</v>
      </c>
      <c r="J836" s="11"/>
      <c r="K836" s="12">
        <f t="shared" si="144"/>
        <v>1</v>
      </c>
      <c r="L836" s="12">
        <f t="shared" si="144"/>
        <v>1</v>
      </c>
      <c r="M836" s="14">
        <f t="shared" si="145"/>
        <v>500</v>
      </c>
      <c r="N836" s="12">
        <f t="shared" si="155"/>
        <v>1</v>
      </c>
      <c r="O836" s="14">
        <f t="shared" si="146"/>
        <v>500</v>
      </c>
      <c r="P836" s="12">
        <f t="shared" si="155"/>
        <v>1</v>
      </c>
      <c r="Q836" s="12">
        <f t="shared" si="147"/>
        <v>0</v>
      </c>
      <c r="R836" s="12">
        <f t="shared" si="148"/>
        <v>0</v>
      </c>
      <c r="S836" s="12">
        <f t="shared" si="149"/>
        <v>1</v>
      </c>
      <c r="T836" s="12">
        <f t="shared" si="150"/>
        <v>1</v>
      </c>
      <c r="U836" s="12">
        <f t="shared" si="151"/>
        <v>0</v>
      </c>
      <c r="V836" s="64">
        <f t="shared" si="152"/>
        <v>0</v>
      </c>
      <c r="W836" s="12">
        <f t="shared" si="153"/>
        <v>1</v>
      </c>
      <c r="X836" s="12">
        <f>IF(AND(W836=1,G836=0),1,0)</f>
        <v>0</v>
      </c>
      <c r="Y836" s="12">
        <f t="shared" si="154"/>
        <v>0</v>
      </c>
    </row>
    <row r="837" spans="2:25" ht="12.5" customHeight="1">
      <c r="B837" s="6" t="s">
        <v>807</v>
      </c>
      <c r="C837" s="7" t="s">
        <v>808</v>
      </c>
      <c r="D837" s="5">
        <v>206</v>
      </c>
      <c r="E837" s="5">
        <v>293</v>
      </c>
      <c r="F837" s="2">
        <v>171</v>
      </c>
      <c r="G837" s="2">
        <v>187</v>
      </c>
      <c r="H837" s="2">
        <v>452</v>
      </c>
      <c r="I837" s="5">
        <v>490</v>
      </c>
      <c r="J837" s="11">
        <v>59</v>
      </c>
      <c r="K837" s="12">
        <f t="shared" si="144"/>
        <v>1</v>
      </c>
      <c r="L837" s="12">
        <f t="shared" si="144"/>
        <v>1</v>
      </c>
      <c r="M837" s="14">
        <f t="shared" si="145"/>
        <v>35</v>
      </c>
      <c r="N837" s="12">
        <f t="shared" si="155"/>
        <v>0</v>
      </c>
      <c r="O837" s="14">
        <f t="shared" si="146"/>
        <v>106</v>
      </c>
      <c r="P837" s="12">
        <f t="shared" si="155"/>
        <v>0</v>
      </c>
      <c r="Q837" s="12">
        <f t="shared" si="147"/>
        <v>0</v>
      </c>
      <c r="R837" s="12">
        <f t="shared" si="148"/>
        <v>0</v>
      </c>
      <c r="S837" s="12">
        <f t="shared" si="149"/>
        <v>1</v>
      </c>
      <c r="T837" s="12">
        <f t="shared" si="150"/>
        <v>1</v>
      </c>
      <c r="U837" s="12">
        <f t="shared" si="151"/>
        <v>0</v>
      </c>
      <c r="V837" s="64">
        <f t="shared" si="152"/>
        <v>0</v>
      </c>
      <c r="W837" s="12">
        <f t="shared" si="153"/>
        <v>1</v>
      </c>
      <c r="X837" s="12">
        <f>IF(AND(W837=1,G837=0),1,0)</f>
        <v>0</v>
      </c>
      <c r="Y837" s="12">
        <f t="shared" si="154"/>
        <v>0</v>
      </c>
    </row>
    <row r="838" spans="2:25" ht="12.5" customHeight="1">
      <c r="B838" s="6" t="s">
        <v>809</v>
      </c>
      <c r="C838" s="7" t="s">
        <v>810</v>
      </c>
      <c r="D838" s="5">
        <v>1250</v>
      </c>
      <c r="E838" s="5">
        <v>1310</v>
      </c>
      <c r="F838" s="2">
        <v>3075</v>
      </c>
      <c r="G838" s="2">
        <v>3175</v>
      </c>
      <c r="H838" s="2">
        <v>3120</v>
      </c>
      <c r="I838" s="5">
        <v>3400</v>
      </c>
      <c r="J838" s="11">
        <v>71</v>
      </c>
      <c r="K838" s="12">
        <f t="shared" ref="K838:L901" si="156">IF(D838&gt;0.5,1,0)</f>
        <v>1</v>
      </c>
      <c r="L838" s="12">
        <f t="shared" si="156"/>
        <v>1</v>
      </c>
      <c r="M838" s="14">
        <f t="shared" ref="M838:M901" si="157">+D838-F838</f>
        <v>-1825</v>
      </c>
      <c r="N838" s="12">
        <f t="shared" si="155"/>
        <v>1</v>
      </c>
      <c r="O838" s="14">
        <f t="shared" ref="O838:O901" si="158">+E838-G838</f>
        <v>-1865</v>
      </c>
      <c r="P838" s="12">
        <f t="shared" si="155"/>
        <v>1</v>
      </c>
      <c r="Q838" s="12">
        <f t="shared" ref="Q838:Q901" si="159">IF(E838+G838+I838=0,1,0)</f>
        <v>0</v>
      </c>
      <c r="R838" s="12">
        <f t="shared" ref="R838:R901" si="160">IF(AND(Q838=0,E838=0),1,0)</f>
        <v>0</v>
      </c>
      <c r="S838" s="12">
        <f t="shared" ref="S838:S901" si="161">IF(E838=0,0,1)</f>
        <v>1</v>
      </c>
      <c r="T838" s="12">
        <f t="shared" ref="T838:T901" si="162">IF(G838=0,0,1)</f>
        <v>1</v>
      </c>
      <c r="U838" s="12">
        <f t="shared" ref="U838:U901" si="163">IF(AND(T838=1,E838=0),1,0)</f>
        <v>0</v>
      </c>
      <c r="V838" s="64">
        <f t="shared" ref="V838:V901" si="164">IF(U838=1,G838,0)</f>
        <v>0</v>
      </c>
      <c r="W838" s="12">
        <f t="shared" ref="W838:W901" si="165">IF(I838=0,0,1)</f>
        <v>1</v>
      </c>
      <c r="X838" s="12">
        <f>IF(AND(W838=1,G838=0),1,0)</f>
        <v>0</v>
      </c>
      <c r="Y838" s="12">
        <f t="shared" ref="Y838:Y901" si="166">IF(AND(S838=1,T838=0),1,0)</f>
        <v>0</v>
      </c>
    </row>
    <row r="839" spans="2:25" ht="12.5" customHeight="1">
      <c r="B839" s="6" t="s">
        <v>811</v>
      </c>
      <c r="C839" s="6" t="s">
        <v>812</v>
      </c>
      <c r="D839" s="5">
        <v>0</v>
      </c>
      <c r="E839" s="5">
        <v>0</v>
      </c>
      <c r="F839" s="2">
        <v>40</v>
      </c>
      <c r="G839" s="2">
        <v>40</v>
      </c>
      <c r="H839" s="2">
        <v>20</v>
      </c>
      <c r="I839" s="5">
        <v>20</v>
      </c>
      <c r="J839" s="11">
        <v>54</v>
      </c>
      <c r="K839" s="12">
        <f t="shared" si="156"/>
        <v>0</v>
      </c>
      <c r="L839" s="12">
        <f t="shared" si="156"/>
        <v>0</v>
      </c>
      <c r="M839" s="14">
        <f t="shared" si="157"/>
        <v>-40</v>
      </c>
      <c r="N839" s="12">
        <f t="shared" ref="N839:P902" si="167">IF(OR((M839&gt;=N$3),(M839&lt;=-N$3)),1,0)</f>
        <v>0</v>
      </c>
      <c r="O839" s="14">
        <f t="shared" si="158"/>
        <v>-40</v>
      </c>
      <c r="P839" s="12">
        <f t="shared" si="167"/>
        <v>0</v>
      </c>
      <c r="Q839" s="12">
        <f t="shared" si="159"/>
        <v>0</v>
      </c>
      <c r="R839" s="12">
        <f t="shared" si="160"/>
        <v>1</v>
      </c>
      <c r="S839" s="12">
        <f t="shared" si="161"/>
        <v>0</v>
      </c>
      <c r="T839" s="12">
        <f t="shared" si="162"/>
        <v>1</v>
      </c>
      <c r="U839" s="12">
        <f t="shared" si="163"/>
        <v>1</v>
      </c>
      <c r="V839" s="64">
        <f t="shared" si="164"/>
        <v>40</v>
      </c>
      <c r="W839" s="12">
        <f t="shared" si="165"/>
        <v>1</v>
      </c>
      <c r="X839" s="12">
        <f>IF(AND(W839=1,G839=0),1,0)</f>
        <v>0</v>
      </c>
      <c r="Y839" s="12">
        <f t="shared" si="166"/>
        <v>0</v>
      </c>
    </row>
    <row r="840" spans="2:25" ht="12.5" customHeight="1">
      <c r="B840" s="6" t="s">
        <v>813</v>
      </c>
      <c r="C840" s="6" t="s">
        <v>814</v>
      </c>
      <c r="D840" s="5">
        <v>5490</v>
      </c>
      <c r="E840" s="5">
        <v>5850</v>
      </c>
      <c r="F840" s="2">
        <v>5115</v>
      </c>
      <c r="G840" s="2">
        <v>5375</v>
      </c>
      <c r="H840" s="2">
        <v>5302.33</v>
      </c>
      <c r="I840" s="5">
        <v>5802.33</v>
      </c>
      <c r="J840" s="11">
        <v>79</v>
      </c>
      <c r="K840" s="12">
        <f t="shared" si="156"/>
        <v>1</v>
      </c>
      <c r="L840" s="12">
        <f t="shared" si="156"/>
        <v>1</v>
      </c>
      <c r="M840" s="14">
        <f t="shared" si="157"/>
        <v>375</v>
      </c>
      <c r="N840" s="12">
        <f t="shared" si="167"/>
        <v>0</v>
      </c>
      <c r="O840" s="14">
        <f t="shared" si="158"/>
        <v>475</v>
      </c>
      <c r="P840" s="12">
        <f t="shared" si="167"/>
        <v>0</v>
      </c>
      <c r="Q840" s="12">
        <f t="shared" si="159"/>
        <v>0</v>
      </c>
      <c r="R840" s="12">
        <f t="shared" si="160"/>
        <v>0</v>
      </c>
      <c r="S840" s="12">
        <f t="shared" si="161"/>
        <v>1</v>
      </c>
      <c r="T840" s="12">
        <f t="shared" si="162"/>
        <v>1</v>
      </c>
      <c r="U840" s="12">
        <f t="shared" si="163"/>
        <v>0</v>
      </c>
      <c r="V840" s="64">
        <f t="shared" si="164"/>
        <v>0</v>
      </c>
      <c r="W840" s="12">
        <f t="shared" si="165"/>
        <v>1</v>
      </c>
      <c r="X840" s="12">
        <f>IF(AND(W840=1,G840=0),1,0)</f>
        <v>0</v>
      </c>
      <c r="Y840" s="12">
        <f t="shared" si="166"/>
        <v>0</v>
      </c>
    </row>
    <row r="841" spans="2:25" ht="12.5" customHeight="1">
      <c r="B841" s="6" t="s">
        <v>815</v>
      </c>
      <c r="C841" s="7" t="s">
        <v>816</v>
      </c>
      <c r="D841" s="5">
        <v>1390</v>
      </c>
      <c r="E841" s="5">
        <v>1460</v>
      </c>
      <c r="F841" s="2">
        <v>1095</v>
      </c>
      <c r="G841" s="2">
        <v>1155</v>
      </c>
      <c r="H841" s="2">
        <v>1540</v>
      </c>
      <c r="I841" s="5">
        <v>1595</v>
      </c>
      <c r="K841" s="12">
        <f t="shared" si="156"/>
        <v>1</v>
      </c>
      <c r="L841" s="12">
        <f t="shared" si="156"/>
        <v>1</v>
      </c>
      <c r="M841" s="14">
        <f t="shared" si="157"/>
        <v>295</v>
      </c>
      <c r="N841" s="12">
        <f t="shared" si="167"/>
        <v>0</v>
      </c>
      <c r="O841" s="14">
        <f t="shared" si="158"/>
        <v>305</v>
      </c>
      <c r="P841" s="12">
        <f t="shared" si="167"/>
        <v>0</v>
      </c>
      <c r="Q841" s="12">
        <f t="shared" si="159"/>
        <v>0</v>
      </c>
      <c r="R841" s="12">
        <f t="shared" si="160"/>
        <v>0</v>
      </c>
      <c r="S841" s="12">
        <f t="shared" si="161"/>
        <v>1</v>
      </c>
      <c r="T841" s="12">
        <f t="shared" si="162"/>
        <v>1</v>
      </c>
      <c r="U841" s="12">
        <f t="shared" si="163"/>
        <v>0</v>
      </c>
      <c r="V841" s="64">
        <f t="shared" si="164"/>
        <v>0</v>
      </c>
      <c r="W841" s="12">
        <f t="shared" si="165"/>
        <v>1</v>
      </c>
      <c r="X841" s="12">
        <f>IF(AND(W841=1,G841=0),1,0)</f>
        <v>0</v>
      </c>
      <c r="Y841" s="12">
        <f t="shared" si="166"/>
        <v>0</v>
      </c>
    </row>
    <row r="842" spans="2:25" ht="12.5" customHeight="1">
      <c r="B842" s="6" t="s">
        <v>817</v>
      </c>
      <c r="C842" s="7" t="s">
        <v>818</v>
      </c>
      <c r="D842" s="5">
        <v>1090</v>
      </c>
      <c r="E842" s="5">
        <v>1107</v>
      </c>
      <c r="F842" s="2">
        <v>1275</v>
      </c>
      <c r="G842" s="2">
        <v>1312</v>
      </c>
      <c r="H842" s="2">
        <v>1300</v>
      </c>
      <c r="I842" s="5">
        <v>1347</v>
      </c>
      <c r="J842" s="11">
        <v>92</v>
      </c>
      <c r="K842" s="12">
        <f t="shared" si="156"/>
        <v>1</v>
      </c>
      <c r="L842" s="12">
        <f t="shared" si="156"/>
        <v>1</v>
      </c>
      <c r="M842" s="14">
        <f t="shared" si="157"/>
        <v>-185</v>
      </c>
      <c r="N842" s="12">
        <f t="shared" si="167"/>
        <v>0</v>
      </c>
      <c r="O842" s="14">
        <f t="shared" si="158"/>
        <v>-205</v>
      </c>
      <c r="P842" s="12">
        <f t="shared" si="167"/>
        <v>0</v>
      </c>
      <c r="Q842" s="12">
        <f t="shared" si="159"/>
        <v>0</v>
      </c>
      <c r="R842" s="12">
        <f t="shared" si="160"/>
        <v>0</v>
      </c>
      <c r="S842" s="12">
        <f t="shared" si="161"/>
        <v>1</v>
      </c>
      <c r="T842" s="12">
        <f t="shared" si="162"/>
        <v>1</v>
      </c>
      <c r="U842" s="12">
        <f t="shared" si="163"/>
        <v>0</v>
      </c>
      <c r="V842" s="64">
        <f t="shared" si="164"/>
        <v>0</v>
      </c>
      <c r="W842" s="12">
        <f t="shared" si="165"/>
        <v>1</v>
      </c>
      <c r="X842" s="12">
        <f>IF(AND(W842=1,G842=0),1,0)</f>
        <v>0</v>
      </c>
      <c r="Y842" s="12">
        <f t="shared" si="166"/>
        <v>0</v>
      </c>
    </row>
    <row r="843" spans="2:25" ht="12.5" customHeight="1">
      <c r="B843" s="6" t="s">
        <v>819</v>
      </c>
      <c r="C843" s="7" t="s">
        <v>820</v>
      </c>
      <c r="D843" s="5">
        <v>400</v>
      </c>
      <c r="E843" s="5">
        <v>400</v>
      </c>
      <c r="F843" s="2">
        <v>400</v>
      </c>
      <c r="G843" s="2">
        <v>400</v>
      </c>
      <c r="H843" s="2">
        <v>400</v>
      </c>
      <c r="I843" s="5">
        <v>400</v>
      </c>
      <c r="J843" s="11">
        <v>68</v>
      </c>
      <c r="K843" s="12">
        <f t="shared" si="156"/>
        <v>1</v>
      </c>
      <c r="L843" s="12">
        <f t="shared" si="156"/>
        <v>1</v>
      </c>
      <c r="M843" s="14">
        <f t="shared" si="157"/>
        <v>0</v>
      </c>
      <c r="N843" s="12">
        <f t="shared" si="167"/>
        <v>0</v>
      </c>
      <c r="O843" s="14">
        <f t="shared" si="158"/>
        <v>0</v>
      </c>
      <c r="P843" s="12">
        <f t="shared" si="167"/>
        <v>0</v>
      </c>
      <c r="Q843" s="12">
        <f t="shared" si="159"/>
        <v>0</v>
      </c>
      <c r="R843" s="12">
        <f t="shared" si="160"/>
        <v>0</v>
      </c>
      <c r="S843" s="12">
        <f t="shared" si="161"/>
        <v>1</v>
      </c>
      <c r="T843" s="12">
        <f t="shared" si="162"/>
        <v>1</v>
      </c>
      <c r="U843" s="12">
        <f t="shared" si="163"/>
        <v>0</v>
      </c>
      <c r="V843" s="64">
        <f t="shared" si="164"/>
        <v>0</v>
      </c>
      <c r="W843" s="12">
        <f t="shared" si="165"/>
        <v>1</v>
      </c>
      <c r="X843" s="12">
        <f>IF(AND(W843=1,G843=0),1,0)</f>
        <v>0</v>
      </c>
      <c r="Y843" s="12">
        <f t="shared" si="166"/>
        <v>0</v>
      </c>
    </row>
    <row r="844" spans="2:25" ht="12.5" customHeight="1">
      <c r="B844" s="6" t="s">
        <v>821</v>
      </c>
      <c r="C844" s="7" t="s">
        <v>822</v>
      </c>
      <c r="D844" s="5">
        <v>4825</v>
      </c>
      <c r="E844" s="5">
        <v>4925</v>
      </c>
      <c r="F844" s="2">
        <v>4700</v>
      </c>
      <c r="G844" s="2">
        <v>5200</v>
      </c>
      <c r="H844" s="2">
        <v>10050</v>
      </c>
      <c r="I844" s="5">
        <v>10150</v>
      </c>
      <c r="J844" s="11">
        <v>50</v>
      </c>
      <c r="K844" s="12">
        <f t="shared" si="156"/>
        <v>1</v>
      </c>
      <c r="L844" s="12">
        <f t="shared" si="156"/>
        <v>1</v>
      </c>
      <c r="M844" s="14">
        <f t="shared" si="157"/>
        <v>125</v>
      </c>
      <c r="N844" s="12">
        <f t="shared" si="167"/>
        <v>0</v>
      </c>
      <c r="O844" s="14">
        <f t="shared" si="158"/>
        <v>-275</v>
      </c>
      <c r="P844" s="12">
        <f t="shared" si="167"/>
        <v>0</v>
      </c>
      <c r="Q844" s="12">
        <f t="shared" si="159"/>
        <v>0</v>
      </c>
      <c r="R844" s="12">
        <f t="shared" si="160"/>
        <v>0</v>
      </c>
      <c r="S844" s="12">
        <f t="shared" si="161"/>
        <v>1</v>
      </c>
      <c r="T844" s="12">
        <f t="shared" si="162"/>
        <v>1</v>
      </c>
      <c r="U844" s="12">
        <f t="shared" si="163"/>
        <v>0</v>
      </c>
      <c r="V844" s="64">
        <f t="shared" si="164"/>
        <v>0</v>
      </c>
      <c r="W844" s="12">
        <f t="shared" si="165"/>
        <v>1</v>
      </c>
      <c r="X844" s="12">
        <f>IF(AND(W844=1,G844=0),1,0)</f>
        <v>0</v>
      </c>
      <c r="Y844" s="12">
        <f t="shared" si="166"/>
        <v>0</v>
      </c>
    </row>
    <row r="845" spans="2:25" ht="12.5" customHeight="1">
      <c r="B845" s="6" t="s">
        <v>823</v>
      </c>
      <c r="C845" s="6" t="s">
        <v>824</v>
      </c>
      <c r="D845" s="5">
        <v>1600</v>
      </c>
      <c r="E845" s="5">
        <v>1600</v>
      </c>
      <c r="F845" s="2">
        <v>1875</v>
      </c>
      <c r="G845" s="2">
        <v>1875</v>
      </c>
      <c r="H845" s="2">
        <v>1625</v>
      </c>
      <c r="I845" s="5">
        <v>1625</v>
      </c>
      <c r="J845" s="11">
        <v>87</v>
      </c>
      <c r="K845" s="12">
        <f t="shared" si="156"/>
        <v>1</v>
      </c>
      <c r="L845" s="12">
        <f t="shared" si="156"/>
        <v>1</v>
      </c>
      <c r="M845" s="14">
        <f t="shared" si="157"/>
        <v>-275</v>
      </c>
      <c r="N845" s="12">
        <f t="shared" si="167"/>
        <v>0</v>
      </c>
      <c r="O845" s="14">
        <f t="shared" si="158"/>
        <v>-275</v>
      </c>
      <c r="P845" s="12">
        <f t="shared" si="167"/>
        <v>0</v>
      </c>
      <c r="Q845" s="12">
        <f t="shared" si="159"/>
        <v>0</v>
      </c>
      <c r="R845" s="12">
        <f t="shared" si="160"/>
        <v>0</v>
      </c>
      <c r="S845" s="12">
        <f t="shared" si="161"/>
        <v>1</v>
      </c>
      <c r="T845" s="12">
        <f t="shared" si="162"/>
        <v>1</v>
      </c>
      <c r="U845" s="12">
        <f t="shared" si="163"/>
        <v>0</v>
      </c>
      <c r="V845" s="64">
        <f t="shared" si="164"/>
        <v>0</v>
      </c>
      <c r="W845" s="12">
        <f t="shared" si="165"/>
        <v>1</v>
      </c>
      <c r="X845" s="12">
        <f>IF(AND(W845=1,G845=0),1,0)</f>
        <v>0</v>
      </c>
      <c r="Y845" s="12">
        <f t="shared" si="166"/>
        <v>0</v>
      </c>
    </row>
    <row r="846" spans="2:25" ht="12.5" customHeight="1">
      <c r="B846" s="6" t="s">
        <v>825</v>
      </c>
      <c r="C846" s="6" t="s">
        <v>826</v>
      </c>
      <c r="D846" s="5">
        <v>0</v>
      </c>
      <c r="E846" s="5">
        <v>0</v>
      </c>
      <c r="F846" s="2">
        <v>1000</v>
      </c>
      <c r="G846" s="2">
        <v>1000</v>
      </c>
      <c r="H846" s="2">
        <v>0</v>
      </c>
      <c r="I846" s="5">
        <v>0</v>
      </c>
      <c r="J846" s="11">
        <v>18</v>
      </c>
      <c r="K846" s="12">
        <f t="shared" si="156"/>
        <v>0</v>
      </c>
      <c r="L846" s="12">
        <f t="shared" si="156"/>
        <v>0</v>
      </c>
      <c r="M846" s="14">
        <f t="shared" si="157"/>
        <v>-1000</v>
      </c>
      <c r="N846" s="12">
        <f t="shared" si="167"/>
        <v>1</v>
      </c>
      <c r="O846" s="14">
        <f t="shared" si="158"/>
        <v>-1000</v>
      </c>
      <c r="P846" s="12">
        <f t="shared" si="167"/>
        <v>1</v>
      </c>
      <c r="Q846" s="12">
        <f t="shared" si="159"/>
        <v>0</v>
      </c>
      <c r="R846" s="12">
        <f t="shared" si="160"/>
        <v>1</v>
      </c>
      <c r="S846" s="12">
        <f t="shared" si="161"/>
        <v>0</v>
      </c>
      <c r="T846" s="12">
        <f t="shared" si="162"/>
        <v>1</v>
      </c>
      <c r="U846" s="12">
        <f t="shared" si="163"/>
        <v>1</v>
      </c>
      <c r="V846" s="64">
        <f t="shared" si="164"/>
        <v>1000</v>
      </c>
      <c r="W846" s="12">
        <f t="shared" si="165"/>
        <v>0</v>
      </c>
      <c r="X846" s="12">
        <f>IF(AND(W846=1,G846=0),1,0)</f>
        <v>0</v>
      </c>
      <c r="Y846" s="12">
        <f t="shared" si="166"/>
        <v>0</v>
      </c>
    </row>
    <row r="847" spans="2:25" ht="12.5" customHeight="1">
      <c r="B847" s="6" t="s">
        <v>827</v>
      </c>
      <c r="C847" s="6" t="s">
        <v>828</v>
      </c>
      <c r="D847" s="5">
        <v>0</v>
      </c>
      <c r="E847" s="5">
        <v>0</v>
      </c>
      <c r="F847" s="2">
        <v>0</v>
      </c>
      <c r="G847" s="2">
        <v>0</v>
      </c>
      <c r="H847" s="2">
        <v>0</v>
      </c>
      <c r="I847" s="5">
        <v>0</v>
      </c>
      <c r="J847" s="11">
        <v>18</v>
      </c>
      <c r="K847" s="12">
        <f t="shared" si="156"/>
        <v>0</v>
      </c>
      <c r="L847" s="12">
        <f t="shared" si="156"/>
        <v>0</v>
      </c>
      <c r="M847" s="14">
        <f t="shared" si="157"/>
        <v>0</v>
      </c>
      <c r="N847" s="12">
        <f t="shared" si="167"/>
        <v>0</v>
      </c>
      <c r="O847" s="14">
        <f t="shared" si="158"/>
        <v>0</v>
      </c>
      <c r="P847" s="12">
        <f t="shared" si="167"/>
        <v>0</v>
      </c>
      <c r="Q847" s="12">
        <f t="shared" si="159"/>
        <v>1</v>
      </c>
      <c r="R847" s="12">
        <f t="shared" si="160"/>
        <v>0</v>
      </c>
      <c r="S847" s="12">
        <f t="shared" si="161"/>
        <v>0</v>
      </c>
      <c r="T847" s="12">
        <f t="shared" si="162"/>
        <v>0</v>
      </c>
      <c r="U847" s="12">
        <f t="shared" si="163"/>
        <v>0</v>
      </c>
      <c r="V847" s="64">
        <f t="shared" si="164"/>
        <v>0</v>
      </c>
      <c r="W847" s="12">
        <f t="shared" si="165"/>
        <v>0</v>
      </c>
      <c r="X847" s="12">
        <f>IF(AND(W847=1,G847=0),1,0)</f>
        <v>0</v>
      </c>
      <c r="Y847" s="12">
        <f t="shared" si="166"/>
        <v>0</v>
      </c>
    </row>
    <row r="848" spans="2:25" ht="12.5" customHeight="1">
      <c r="B848" s="6" t="s">
        <v>829</v>
      </c>
      <c r="C848" s="7" t="s">
        <v>830</v>
      </c>
      <c r="D848" s="5">
        <v>2405</v>
      </c>
      <c r="E848" s="5">
        <v>2700</v>
      </c>
      <c r="F848" s="2">
        <v>2410</v>
      </c>
      <c r="G848" s="2">
        <v>2670</v>
      </c>
      <c r="H848" s="2">
        <v>2400</v>
      </c>
      <c r="I848" s="5">
        <v>2790</v>
      </c>
      <c r="J848" s="11">
        <v>74</v>
      </c>
      <c r="K848" s="12">
        <f t="shared" si="156"/>
        <v>1</v>
      </c>
      <c r="L848" s="12">
        <f t="shared" si="156"/>
        <v>1</v>
      </c>
      <c r="M848" s="14">
        <f t="shared" si="157"/>
        <v>-5</v>
      </c>
      <c r="N848" s="12">
        <f t="shared" si="167"/>
        <v>0</v>
      </c>
      <c r="O848" s="14">
        <f t="shared" si="158"/>
        <v>30</v>
      </c>
      <c r="P848" s="12">
        <f t="shared" si="167"/>
        <v>0</v>
      </c>
      <c r="Q848" s="12">
        <f t="shared" si="159"/>
        <v>0</v>
      </c>
      <c r="R848" s="12">
        <f t="shared" si="160"/>
        <v>0</v>
      </c>
      <c r="S848" s="12">
        <f t="shared" si="161"/>
        <v>1</v>
      </c>
      <c r="T848" s="12">
        <f t="shared" si="162"/>
        <v>1</v>
      </c>
      <c r="U848" s="12">
        <f t="shared" si="163"/>
        <v>0</v>
      </c>
      <c r="V848" s="64">
        <f t="shared" si="164"/>
        <v>0</v>
      </c>
      <c r="W848" s="12">
        <f t="shared" si="165"/>
        <v>1</v>
      </c>
      <c r="X848" s="12">
        <f>IF(AND(W848=1,G848=0),1,0)</f>
        <v>0</v>
      </c>
      <c r="Y848" s="12">
        <f t="shared" si="166"/>
        <v>0</v>
      </c>
    </row>
    <row r="849" spans="2:25" ht="12.5" customHeight="1">
      <c r="B849" s="6" t="s">
        <v>831</v>
      </c>
      <c r="C849" s="6" t="s">
        <v>832</v>
      </c>
      <c r="D849" s="5">
        <v>835</v>
      </c>
      <c r="E849" s="5">
        <v>900</v>
      </c>
      <c r="F849" s="2">
        <v>950</v>
      </c>
      <c r="G849" s="2">
        <v>995</v>
      </c>
      <c r="H849" s="2">
        <v>890</v>
      </c>
      <c r="I849" s="5">
        <v>970</v>
      </c>
      <c r="J849" s="11">
        <v>76</v>
      </c>
      <c r="K849" s="12">
        <f t="shared" si="156"/>
        <v>1</v>
      </c>
      <c r="L849" s="12">
        <f t="shared" si="156"/>
        <v>1</v>
      </c>
      <c r="M849" s="14">
        <f t="shared" si="157"/>
        <v>-115</v>
      </c>
      <c r="N849" s="12">
        <f t="shared" si="167"/>
        <v>0</v>
      </c>
      <c r="O849" s="14">
        <f t="shared" si="158"/>
        <v>-95</v>
      </c>
      <c r="P849" s="12">
        <f t="shared" si="167"/>
        <v>0</v>
      </c>
      <c r="Q849" s="12">
        <f t="shared" si="159"/>
        <v>0</v>
      </c>
      <c r="R849" s="12">
        <f t="shared" si="160"/>
        <v>0</v>
      </c>
      <c r="S849" s="12">
        <f t="shared" si="161"/>
        <v>1</v>
      </c>
      <c r="T849" s="12">
        <f t="shared" si="162"/>
        <v>1</v>
      </c>
      <c r="U849" s="12">
        <f t="shared" si="163"/>
        <v>0</v>
      </c>
      <c r="V849" s="64">
        <f t="shared" si="164"/>
        <v>0</v>
      </c>
      <c r="W849" s="12">
        <f t="shared" si="165"/>
        <v>1</v>
      </c>
      <c r="X849" s="12">
        <f>IF(AND(W849=1,G849=0),1,0)</f>
        <v>0</v>
      </c>
      <c r="Y849" s="12">
        <f t="shared" si="166"/>
        <v>0</v>
      </c>
    </row>
    <row r="850" spans="2:25" ht="12.5" customHeight="1">
      <c r="B850" s="6" t="s">
        <v>833</v>
      </c>
      <c r="C850" s="7" t="s">
        <v>834</v>
      </c>
      <c r="D850" s="5">
        <v>300</v>
      </c>
      <c r="E850" s="5">
        <v>350</v>
      </c>
      <c r="F850" s="2">
        <v>500</v>
      </c>
      <c r="G850" s="2">
        <v>500</v>
      </c>
      <c r="H850" s="2">
        <v>890</v>
      </c>
      <c r="I850" s="5">
        <v>1030</v>
      </c>
      <c r="J850" s="11">
        <v>67</v>
      </c>
      <c r="K850" s="12">
        <f t="shared" si="156"/>
        <v>1</v>
      </c>
      <c r="L850" s="12">
        <f t="shared" si="156"/>
        <v>1</v>
      </c>
      <c r="M850" s="14">
        <f t="shared" si="157"/>
        <v>-200</v>
      </c>
      <c r="N850" s="12">
        <f t="shared" si="167"/>
        <v>0</v>
      </c>
      <c r="O850" s="14">
        <f t="shared" si="158"/>
        <v>-150</v>
      </c>
      <c r="P850" s="12">
        <f t="shared" si="167"/>
        <v>0</v>
      </c>
      <c r="Q850" s="12">
        <f t="shared" si="159"/>
        <v>0</v>
      </c>
      <c r="R850" s="12">
        <f t="shared" si="160"/>
        <v>0</v>
      </c>
      <c r="S850" s="12">
        <f t="shared" si="161"/>
        <v>1</v>
      </c>
      <c r="T850" s="12">
        <f t="shared" si="162"/>
        <v>1</v>
      </c>
      <c r="U850" s="12">
        <f t="shared" si="163"/>
        <v>0</v>
      </c>
      <c r="V850" s="64">
        <f t="shared" si="164"/>
        <v>0</v>
      </c>
      <c r="W850" s="12">
        <f t="shared" si="165"/>
        <v>1</v>
      </c>
      <c r="X850" s="12">
        <f>IF(AND(W850=1,G850=0),1,0)</f>
        <v>0</v>
      </c>
      <c r="Y850" s="12">
        <f t="shared" si="166"/>
        <v>0</v>
      </c>
    </row>
    <row r="851" spans="2:25" ht="12.5" customHeight="1">
      <c r="B851" s="6" t="s">
        <v>835</v>
      </c>
      <c r="C851" s="7" t="s">
        <v>836</v>
      </c>
      <c r="D851" s="5">
        <v>1200</v>
      </c>
      <c r="E851" s="5">
        <v>1200</v>
      </c>
      <c r="F851" s="2">
        <v>1200</v>
      </c>
      <c r="G851" s="2">
        <v>1200</v>
      </c>
      <c r="H851" s="2">
        <v>1200</v>
      </c>
      <c r="I851" s="5">
        <v>1200</v>
      </c>
      <c r="J851" s="11">
        <v>58</v>
      </c>
      <c r="K851" s="12">
        <f t="shared" si="156"/>
        <v>1</v>
      </c>
      <c r="L851" s="12">
        <f t="shared" si="156"/>
        <v>1</v>
      </c>
      <c r="M851" s="14">
        <f t="shared" si="157"/>
        <v>0</v>
      </c>
      <c r="N851" s="12">
        <f t="shared" si="167"/>
        <v>0</v>
      </c>
      <c r="O851" s="14">
        <f t="shared" si="158"/>
        <v>0</v>
      </c>
      <c r="P851" s="12">
        <f t="shared" si="167"/>
        <v>0</v>
      </c>
      <c r="Q851" s="12">
        <f t="shared" si="159"/>
        <v>0</v>
      </c>
      <c r="R851" s="12">
        <f t="shared" si="160"/>
        <v>0</v>
      </c>
      <c r="S851" s="12">
        <f t="shared" si="161"/>
        <v>1</v>
      </c>
      <c r="T851" s="12">
        <f t="shared" si="162"/>
        <v>1</v>
      </c>
      <c r="U851" s="12">
        <f t="shared" si="163"/>
        <v>0</v>
      </c>
      <c r="V851" s="64">
        <f t="shared" si="164"/>
        <v>0</v>
      </c>
      <c r="W851" s="12">
        <f t="shared" si="165"/>
        <v>1</v>
      </c>
      <c r="X851" s="12">
        <f>IF(AND(W851=1,G851=0),1,0)</f>
        <v>0</v>
      </c>
      <c r="Y851" s="12">
        <f t="shared" si="166"/>
        <v>0</v>
      </c>
    </row>
    <row r="852" spans="2:25" ht="12.5" customHeight="1">
      <c r="B852" s="6" t="s">
        <v>837</v>
      </c>
      <c r="C852" s="6" t="s">
        <v>838</v>
      </c>
      <c r="D852" s="5">
        <v>0</v>
      </c>
      <c r="E852" s="5">
        <v>0</v>
      </c>
      <c r="F852" s="2">
        <v>0</v>
      </c>
      <c r="G852" s="2">
        <v>0</v>
      </c>
      <c r="H852" s="2">
        <v>0</v>
      </c>
      <c r="I852" s="5">
        <v>0</v>
      </c>
      <c r="J852" s="11">
        <v>58</v>
      </c>
      <c r="K852" s="12">
        <f t="shared" si="156"/>
        <v>0</v>
      </c>
      <c r="L852" s="12">
        <f t="shared" si="156"/>
        <v>0</v>
      </c>
      <c r="M852" s="14">
        <f t="shared" si="157"/>
        <v>0</v>
      </c>
      <c r="N852" s="12">
        <f t="shared" si="167"/>
        <v>0</v>
      </c>
      <c r="O852" s="14">
        <f t="shared" si="158"/>
        <v>0</v>
      </c>
      <c r="P852" s="12">
        <f t="shared" si="167"/>
        <v>0</v>
      </c>
      <c r="Q852" s="12">
        <f t="shared" si="159"/>
        <v>1</v>
      </c>
      <c r="R852" s="12">
        <f t="shared" si="160"/>
        <v>0</v>
      </c>
      <c r="S852" s="12">
        <f t="shared" si="161"/>
        <v>0</v>
      </c>
      <c r="T852" s="12">
        <f t="shared" si="162"/>
        <v>0</v>
      </c>
      <c r="U852" s="12">
        <f t="shared" si="163"/>
        <v>0</v>
      </c>
      <c r="V852" s="64">
        <f t="shared" si="164"/>
        <v>0</v>
      </c>
      <c r="W852" s="12">
        <f t="shared" si="165"/>
        <v>0</v>
      </c>
      <c r="X852" s="12">
        <f>IF(AND(W852=1,G852=0),1,0)</f>
        <v>0</v>
      </c>
      <c r="Y852" s="12">
        <f t="shared" si="166"/>
        <v>0</v>
      </c>
    </row>
    <row r="853" spans="2:25" ht="12.5" customHeight="1">
      <c r="B853" s="6" t="s">
        <v>839</v>
      </c>
      <c r="C853" s="6" t="s">
        <v>840</v>
      </c>
      <c r="D853" s="5">
        <v>0</v>
      </c>
      <c r="E853" s="5">
        <v>0</v>
      </c>
      <c r="F853" s="2">
        <v>0</v>
      </c>
      <c r="G853" s="2">
        <v>0</v>
      </c>
      <c r="H853" s="2">
        <v>0</v>
      </c>
      <c r="I853" s="5">
        <v>0</v>
      </c>
      <c r="J853" s="11">
        <v>22</v>
      </c>
      <c r="K853" s="12">
        <f t="shared" si="156"/>
        <v>0</v>
      </c>
      <c r="L853" s="12">
        <f t="shared" si="156"/>
        <v>0</v>
      </c>
      <c r="M853" s="14">
        <f t="shared" si="157"/>
        <v>0</v>
      </c>
      <c r="N853" s="12">
        <f t="shared" si="167"/>
        <v>0</v>
      </c>
      <c r="O853" s="14">
        <f t="shared" si="158"/>
        <v>0</v>
      </c>
      <c r="P853" s="12">
        <f t="shared" si="167"/>
        <v>0</v>
      </c>
      <c r="Q853" s="12">
        <f t="shared" si="159"/>
        <v>1</v>
      </c>
      <c r="R853" s="12">
        <f t="shared" si="160"/>
        <v>0</v>
      </c>
      <c r="S853" s="12">
        <f t="shared" si="161"/>
        <v>0</v>
      </c>
      <c r="T853" s="12">
        <f t="shared" si="162"/>
        <v>0</v>
      </c>
      <c r="U853" s="12">
        <f t="shared" si="163"/>
        <v>0</v>
      </c>
      <c r="V853" s="64">
        <f t="shared" si="164"/>
        <v>0</v>
      </c>
      <c r="W853" s="12">
        <f t="shared" si="165"/>
        <v>0</v>
      </c>
      <c r="X853" s="12">
        <f>IF(AND(W853=1,G853=0),1,0)</f>
        <v>0</v>
      </c>
      <c r="Y853" s="12">
        <f t="shared" si="166"/>
        <v>0</v>
      </c>
    </row>
    <row r="854" spans="2:25" ht="12.5" customHeight="1">
      <c r="B854" s="6" t="s">
        <v>841</v>
      </c>
      <c r="C854" s="7" t="s">
        <v>842</v>
      </c>
      <c r="D854" s="5">
        <v>30</v>
      </c>
      <c r="E854" s="5">
        <v>30</v>
      </c>
      <c r="F854" s="2">
        <v>140</v>
      </c>
      <c r="G854" s="2">
        <v>240</v>
      </c>
      <c r="H854" s="2">
        <v>830</v>
      </c>
      <c r="I854" s="5">
        <v>860</v>
      </c>
      <c r="J854" s="11">
        <v>64</v>
      </c>
      <c r="K854" s="12">
        <f t="shared" si="156"/>
        <v>1</v>
      </c>
      <c r="L854" s="12">
        <f t="shared" si="156"/>
        <v>1</v>
      </c>
      <c r="M854" s="14">
        <f t="shared" si="157"/>
        <v>-110</v>
      </c>
      <c r="N854" s="12">
        <f t="shared" si="167"/>
        <v>0</v>
      </c>
      <c r="O854" s="14">
        <f t="shared" si="158"/>
        <v>-210</v>
      </c>
      <c r="P854" s="12">
        <f t="shared" si="167"/>
        <v>0</v>
      </c>
      <c r="Q854" s="12">
        <f t="shared" si="159"/>
        <v>0</v>
      </c>
      <c r="R854" s="12">
        <f t="shared" si="160"/>
        <v>0</v>
      </c>
      <c r="S854" s="12">
        <f t="shared" si="161"/>
        <v>1</v>
      </c>
      <c r="T854" s="12">
        <f t="shared" si="162"/>
        <v>1</v>
      </c>
      <c r="U854" s="12">
        <f t="shared" si="163"/>
        <v>0</v>
      </c>
      <c r="V854" s="64">
        <f t="shared" si="164"/>
        <v>0</v>
      </c>
      <c r="W854" s="12">
        <f t="shared" si="165"/>
        <v>1</v>
      </c>
      <c r="X854" s="12">
        <f>IF(AND(W854=1,G854=0),1,0)</f>
        <v>0</v>
      </c>
      <c r="Y854" s="12">
        <f t="shared" si="166"/>
        <v>0</v>
      </c>
    </row>
    <row r="855" spans="2:25" ht="12.5" customHeight="1">
      <c r="B855" s="6" t="s">
        <v>843</v>
      </c>
      <c r="C855" s="6" t="s">
        <v>844</v>
      </c>
      <c r="D855" s="5">
        <v>785</v>
      </c>
      <c r="E855" s="5">
        <v>785</v>
      </c>
      <c r="F855" s="2">
        <v>790</v>
      </c>
      <c r="G855" s="2">
        <v>815</v>
      </c>
      <c r="H855" s="2">
        <v>1040</v>
      </c>
      <c r="I855" s="5">
        <v>1065</v>
      </c>
      <c r="K855" s="12">
        <f t="shared" si="156"/>
        <v>1</v>
      </c>
      <c r="L855" s="12">
        <f t="shared" si="156"/>
        <v>1</v>
      </c>
      <c r="M855" s="14">
        <f t="shared" si="157"/>
        <v>-5</v>
      </c>
      <c r="N855" s="12">
        <f t="shared" si="167"/>
        <v>0</v>
      </c>
      <c r="O855" s="14">
        <f t="shared" si="158"/>
        <v>-30</v>
      </c>
      <c r="P855" s="12">
        <f t="shared" si="167"/>
        <v>0</v>
      </c>
      <c r="Q855" s="12">
        <f t="shared" si="159"/>
        <v>0</v>
      </c>
      <c r="R855" s="12">
        <f t="shared" si="160"/>
        <v>0</v>
      </c>
      <c r="S855" s="12">
        <f t="shared" si="161"/>
        <v>1</v>
      </c>
      <c r="T855" s="12">
        <f t="shared" si="162"/>
        <v>1</v>
      </c>
      <c r="U855" s="12">
        <f t="shared" si="163"/>
        <v>0</v>
      </c>
      <c r="V855" s="64">
        <f t="shared" si="164"/>
        <v>0</v>
      </c>
      <c r="W855" s="12">
        <f t="shared" si="165"/>
        <v>1</v>
      </c>
      <c r="X855" s="12">
        <f>IF(AND(W855=1,G855=0),1,0)</f>
        <v>0</v>
      </c>
      <c r="Y855" s="12">
        <f t="shared" si="166"/>
        <v>0</v>
      </c>
    </row>
    <row r="856" spans="2:25" ht="12.5" customHeight="1">
      <c r="B856" s="6" t="s">
        <v>845</v>
      </c>
      <c r="C856" s="7" t="s">
        <v>846</v>
      </c>
      <c r="D856" s="5">
        <v>1620</v>
      </c>
      <c r="E856" s="5">
        <v>1620</v>
      </c>
      <c r="F856" s="2">
        <v>1530</v>
      </c>
      <c r="G856" s="2">
        <v>1640</v>
      </c>
      <c r="H856" s="2">
        <v>1205</v>
      </c>
      <c r="I856" s="5">
        <v>1345</v>
      </c>
      <c r="J856" s="11">
        <v>77</v>
      </c>
      <c r="K856" s="12">
        <f t="shared" si="156"/>
        <v>1</v>
      </c>
      <c r="L856" s="12">
        <f t="shared" si="156"/>
        <v>1</v>
      </c>
      <c r="M856" s="14">
        <f t="shared" si="157"/>
        <v>90</v>
      </c>
      <c r="N856" s="12">
        <f t="shared" si="167"/>
        <v>0</v>
      </c>
      <c r="O856" s="14">
        <f t="shared" si="158"/>
        <v>-20</v>
      </c>
      <c r="P856" s="12">
        <f t="shared" si="167"/>
        <v>0</v>
      </c>
      <c r="Q856" s="12">
        <f t="shared" si="159"/>
        <v>0</v>
      </c>
      <c r="R856" s="12">
        <f t="shared" si="160"/>
        <v>0</v>
      </c>
      <c r="S856" s="12">
        <f t="shared" si="161"/>
        <v>1</v>
      </c>
      <c r="T856" s="12">
        <f t="shared" si="162"/>
        <v>1</v>
      </c>
      <c r="U856" s="12">
        <f t="shared" si="163"/>
        <v>0</v>
      </c>
      <c r="V856" s="64">
        <f t="shared" si="164"/>
        <v>0</v>
      </c>
      <c r="W856" s="12">
        <f t="shared" si="165"/>
        <v>1</v>
      </c>
      <c r="X856" s="12">
        <f>IF(AND(W856=1,G856=0),1,0)</f>
        <v>0</v>
      </c>
      <c r="Y856" s="12">
        <f t="shared" si="166"/>
        <v>0</v>
      </c>
    </row>
    <row r="857" spans="2:25" ht="12.5" customHeight="1">
      <c r="B857" s="6" t="s">
        <v>847</v>
      </c>
      <c r="C857" s="7" t="s">
        <v>848</v>
      </c>
      <c r="D857" s="5">
        <v>25</v>
      </c>
      <c r="E857" s="5">
        <v>45</v>
      </c>
      <c r="F857" s="2">
        <v>65</v>
      </c>
      <c r="G857" s="2">
        <v>65</v>
      </c>
      <c r="H857" s="2">
        <v>125</v>
      </c>
      <c r="I857" s="5">
        <v>135</v>
      </c>
      <c r="J857" s="11">
        <v>64</v>
      </c>
      <c r="K857" s="12">
        <f t="shared" si="156"/>
        <v>1</v>
      </c>
      <c r="L857" s="12">
        <f t="shared" si="156"/>
        <v>1</v>
      </c>
      <c r="M857" s="14">
        <f t="shared" si="157"/>
        <v>-40</v>
      </c>
      <c r="N857" s="12">
        <f t="shared" si="167"/>
        <v>0</v>
      </c>
      <c r="O857" s="14">
        <f t="shared" si="158"/>
        <v>-20</v>
      </c>
      <c r="P857" s="12">
        <f t="shared" si="167"/>
        <v>0</v>
      </c>
      <c r="Q857" s="12">
        <f t="shared" si="159"/>
        <v>0</v>
      </c>
      <c r="R857" s="12">
        <f t="shared" si="160"/>
        <v>0</v>
      </c>
      <c r="S857" s="12">
        <f t="shared" si="161"/>
        <v>1</v>
      </c>
      <c r="T857" s="12">
        <f t="shared" si="162"/>
        <v>1</v>
      </c>
      <c r="U857" s="12">
        <f t="shared" si="163"/>
        <v>0</v>
      </c>
      <c r="V857" s="64">
        <f t="shared" si="164"/>
        <v>0</v>
      </c>
      <c r="W857" s="12">
        <f t="shared" si="165"/>
        <v>1</v>
      </c>
      <c r="X857" s="12">
        <f>IF(AND(W857=1,G857=0),1,0)</f>
        <v>0</v>
      </c>
      <c r="Y857" s="12">
        <f t="shared" si="166"/>
        <v>0</v>
      </c>
    </row>
    <row r="858" spans="2:25" ht="12.5" customHeight="1">
      <c r="B858" s="6" t="s">
        <v>849</v>
      </c>
      <c r="C858" s="7" t="s">
        <v>850</v>
      </c>
      <c r="D858" s="5">
        <v>112000</v>
      </c>
      <c r="E858" s="5">
        <v>123635</v>
      </c>
      <c r="F858" s="2">
        <v>125000</v>
      </c>
      <c r="G858" s="2">
        <v>131360</v>
      </c>
      <c r="H858" s="2">
        <v>135000</v>
      </c>
      <c r="I858" s="5">
        <v>145800</v>
      </c>
      <c r="J858" s="11">
        <v>81</v>
      </c>
      <c r="K858" s="12">
        <f t="shared" si="156"/>
        <v>1</v>
      </c>
      <c r="L858" s="12">
        <f t="shared" si="156"/>
        <v>1</v>
      </c>
      <c r="M858" s="14">
        <f t="shared" si="157"/>
        <v>-13000</v>
      </c>
      <c r="N858" s="12">
        <f t="shared" si="167"/>
        <v>1</v>
      </c>
      <c r="O858" s="14">
        <f t="shared" si="158"/>
        <v>-7725</v>
      </c>
      <c r="P858" s="12">
        <f t="shared" si="167"/>
        <v>1</v>
      </c>
      <c r="Q858" s="12">
        <f t="shared" si="159"/>
        <v>0</v>
      </c>
      <c r="R858" s="12">
        <f t="shared" si="160"/>
        <v>0</v>
      </c>
      <c r="S858" s="12">
        <f t="shared" si="161"/>
        <v>1</v>
      </c>
      <c r="T858" s="12">
        <f t="shared" si="162"/>
        <v>1</v>
      </c>
      <c r="U858" s="12">
        <f t="shared" si="163"/>
        <v>0</v>
      </c>
      <c r="V858" s="64">
        <f t="shared" si="164"/>
        <v>0</v>
      </c>
      <c r="W858" s="12">
        <f t="shared" si="165"/>
        <v>1</v>
      </c>
      <c r="X858" s="12">
        <f>IF(AND(W858=1,G858=0),1,0)</f>
        <v>0</v>
      </c>
      <c r="Y858" s="12">
        <f t="shared" si="166"/>
        <v>0</v>
      </c>
    </row>
    <row r="859" spans="2:25" ht="12.5" customHeight="1">
      <c r="B859" s="6" t="s">
        <v>851</v>
      </c>
      <c r="C859" s="6" t="s">
        <v>852</v>
      </c>
      <c r="D859" s="5">
        <v>10</v>
      </c>
      <c r="E859" s="5">
        <v>10</v>
      </c>
      <c r="F859" s="2">
        <v>0</v>
      </c>
      <c r="G859" s="2">
        <v>0</v>
      </c>
      <c r="H859" s="2">
        <v>11</v>
      </c>
      <c r="I859" s="5">
        <v>11</v>
      </c>
      <c r="J859" s="11">
        <v>56</v>
      </c>
      <c r="K859" s="12">
        <f t="shared" si="156"/>
        <v>1</v>
      </c>
      <c r="L859" s="12">
        <f t="shared" si="156"/>
        <v>1</v>
      </c>
      <c r="M859" s="14">
        <f t="shared" si="157"/>
        <v>10</v>
      </c>
      <c r="N859" s="12">
        <f t="shared" si="167"/>
        <v>0</v>
      </c>
      <c r="O859" s="14">
        <f t="shared" si="158"/>
        <v>10</v>
      </c>
      <c r="P859" s="12">
        <f t="shared" si="167"/>
        <v>0</v>
      </c>
      <c r="Q859" s="12">
        <f t="shared" si="159"/>
        <v>0</v>
      </c>
      <c r="R859" s="12">
        <f t="shared" si="160"/>
        <v>0</v>
      </c>
      <c r="S859" s="12">
        <f t="shared" si="161"/>
        <v>1</v>
      </c>
      <c r="T859" s="12">
        <f t="shared" si="162"/>
        <v>0</v>
      </c>
      <c r="U859" s="12">
        <f t="shared" si="163"/>
        <v>0</v>
      </c>
      <c r="V859" s="64">
        <f t="shared" si="164"/>
        <v>0</v>
      </c>
      <c r="W859" s="12">
        <f t="shared" si="165"/>
        <v>1</v>
      </c>
      <c r="X859" s="12">
        <f>IF(AND(W859=1,G859=0),1,0)</f>
        <v>1</v>
      </c>
      <c r="Y859" s="12">
        <f t="shared" si="166"/>
        <v>1</v>
      </c>
    </row>
    <row r="860" spans="2:25" ht="12.5" customHeight="1">
      <c r="B860" s="6" t="s">
        <v>853</v>
      </c>
      <c r="C860" s="7" t="s">
        <v>854</v>
      </c>
      <c r="D860" s="5">
        <v>1322</v>
      </c>
      <c r="E860" s="5">
        <v>1387</v>
      </c>
      <c r="F860" s="2">
        <v>1290</v>
      </c>
      <c r="G860" s="2">
        <v>1310</v>
      </c>
      <c r="H860" s="2">
        <v>1280</v>
      </c>
      <c r="I860" s="5">
        <v>1369</v>
      </c>
      <c r="K860" s="12">
        <f t="shared" si="156"/>
        <v>1</v>
      </c>
      <c r="L860" s="12">
        <f t="shared" si="156"/>
        <v>1</v>
      </c>
      <c r="M860" s="14">
        <f t="shared" si="157"/>
        <v>32</v>
      </c>
      <c r="N860" s="12">
        <f t="shared" si="167"/>
        <v>0</v>
      </c>
      <c r="O860" s="14">
        <f t="shared" si="158"/>
        <v>77</v>
      </c>
      <c r="P860" s="12">
        <f t="shared" si="167"/>
        <v>0</v>
      </c>
      <c r="Q860" s="12">
        <f t="shared" si="159"/>
        <v>0</v>
      </c>
      <c r="R860" s="12">
        <f t="shared" si="160"/>
        <v>0</v>
      </c>
      <c r="S860" s="12">
        <f t="shared" si="161"/>
        <v>1</v>
      </c>
      <c r="T860" s="12">
        <f t="shared" si="162"/>
        <v>1</v>
      </c>
      <c r="U860" s="12">
        <f t="shared" si="163"/>
        <v>0</v>
      </c>
      <c r="V860" s="64">
        <f t="shared" si="164"/>
        <v>0</v>
      </c>
      <c r="W860" s="12">
        <f t="shared" si="165"/>
        <v>1</v>
      </c>
      <c r="X860" s="12">
        <f>IF(AND(W860=1,G860=0),1,0)</f>
        <v>0</v>
      </c>
      <c r="Y860" s="12">
        <f t="shared" si="166"/>
        <v>0</v>
      </c>
    </row>
    <row r="861" spans="2:25" ht="12.5" customHeight="1">
      <c r="B861" s="6" t="s">
        <v>855</v>
      </c>
      <c r="C861" s="6" t="s">
        <v>856</v>
      </c>
      <c r="D861" s="5">
        <v>360</v>
      </c>
      <c r="E861" s="5">
        <v>360</v>
      </c>
      <c r="F861" s="2">
        <v>230</v>
      </c>
      <c r="G861" s="2">
        <v>270</v>
      </c>
      <c r="H861" s="2">
        <v>455</v>
      </c>
      <c r="I861" s="5">
        <v>455</v>
      </c>
      <c r="J861" s="11">
        <v>72</v>
      </c>
      <c r="K861" s="12">
        <f t="shared" si="156"/>
        <v>1</v>
      </c>
      <c r="L861" s="12">
        <f t="shared" si="156"/>
        <v>1</v>
      </c>
      <c r="M861" s="14">
        <f t="shared" si="157"/>
        <v>130</v>
      </c>
      <c r="N861" s="12">
        <f t="shared" si="167"/>
        <v>0</v>
      </c>
      <c r="O861" s="14">
        <f t="shared" si="158"/>
        <v>90</v>
      </c>
      <c r="P861" s="12">
        <f t="shared" si="167"/>
        <v>0</v>
      </c>
      <c r="Q861" s="12">
        <f t="shared" si="159"/>
        <v>0</v>
      </c>
      <c r="R861" s="12">
        <f t="shared" si="160"/>
        <v>0</v>
      </c>
      <c r="S861" s="12">
        <f t="shared" si="161"/>
        <v>1</v>
      </c>
      <c r="T861" s="12">
        <f t="shared" si="162"/>
        <v>1</v>
      </c>
      <c r="U861" s="12">
        <f t="shared" si="163"/>
        <v>0</v>
      </c>
      <c r="V861" s="64">
        <f t="shared" si="164"/>
        <v>0</v>
      </c>
      <c r="W861" s="12">
        <f t="shared" si="165"/>
        <v>1</v>
      </c>
      <c r="X861" s="12">
        <f>IF(AND(W861=1,G861=0),1,0)</f>
        <v>0</v>
      </c>
      <c r="Y861" s="12">
        <f t="shared" si="166"/>
        <v>0</v>
      </c>
    </row>
    <row r="862" spans="2:25" ht="12.5" customHeight="1">
      <c r="B862" s="6" t="s">
        <v>857</v>
      </c>
      <c r="C862" s="7" t="s">
        <v>858</v>
      </c>
      <c r="D862" s="5">
        <v>10040</v>
      </c>
      <c r="E862" s="5">
        <v>11523</v>
      </c>
      <c r="F862" s="2">
        <v>10505</v>
      </c>
      <c r="G862" s="2">
        <v>10985</v>
      </c>
      <c r="H862" s="2">
        <v>9775</v>
      </c>
      <c r="I862" s="5">
        <v>10385</v>
      </c>
      <c r="J862" s="11">
        <v>84</v>
      </c>
      <c r="K862" s="12">
        <f t="shared" si="156"/>
        <v>1</v>
      </c>
      <c r="L862" s="12">
        <f t="shared" si="156"/>
        <v>1</v>
      </c>
      <c r="M862" s="14">
        <f t="shared" si="157"/>
        <v>-465</v>
      </c>
      <c r="N862" s="12">
        <f t="shared" si="167"/>
        <v>0</v>
      </c>
      <c r="O862" s="14">
        <f t="shared" si="158"/>
        <v>538</v>
      </c>
      <c r="P862" s="12">
        <f t="shared" si="167"/>
        <v>1</v>
      </c>
      <c r="Q862" s="12">
        <f t="shared" si="159"/>
        <v>0</v>
      </c>
      <c r="R862" s="12">
        <f t="shared" si="160"/>
        <v>0</v>
      </c>
      <c r="S862" s="12">
        <f t="shared" si="161"/>
        <v>1</v>
      </c>
      <c r="T862" s="12">
        <f t="shared" si="162"/>
        <v>1</v>
      </c>
      <c r="U862" s="12">
        <f t="shared" si="163"/>
        <v>0</v>
      </c>
      <c r="V862" s="64">
        <f t="shared" si="164"/>
        <v>0</v>
      </c>
      <c r="W862" s="12">
        <f t="shared" si="165"/>
        <v>1</v>
      </c>
      <c r="X862" s="12">
        <f>IF(AND(W862=1,G862=0),1,0)</f>
        <v>0</v>
      </c>
      <c r="Y862" s="12">
        <f t="shared" si="166"/>
        <v>0</v>
      </c>
    </row>
    <row r="863" spans="2:25" ht="12.5" customHeight="1">
      <c r="B863" s="6" t="s">
        <v>859</v>
      </c>
      <c r="C863" s="7" t="s">
        <v>860</v>
      </c>
      <c r="D863" s="5">
        <v>50</v>
      </c>
      <c r="E863" s="5">
        <v>50</v>
      </c>
      <c r="F863" s="2">
        <v>300</v>
      </c>
      <c r="G863" s="2">
        <v>300</v>
      </c>
      <c r="H863" s="2">
        <v>500</v>
      </c>
      <c r="I863" s="5">
        <v>525</v>
      </c>
      <c r="J863" s="11">
        <v>62</v>
      </c>
      <c r="K863" s="12">
        <f t="shared" si="156"/>
        <v>1</v>
      </c>
      <c r="L863" s="12">
        <f t="shared" si="156"/>
        <v>1</v>
      </c>
      <c r="M863" s="14">
        <f t="shared" si="157"/>
        <v>-250</v>
      </c>
      <c r="N863" s="12">
        <f t="shared" si="167"/>
        <v>0</v>
      </c>
      <c r="O863" s="14">
        <f t="shared" si="158"/>
        <v>-250</v>
      </c>
      <c r="P863" s="12">
        <f t="shared" si="167"/>
        <v>0</v>
      </c>
      <c r="Q863" s="12">
        <f t="shared" si="159"/>
        <v>0</v>
      </c>
      <c r="R863" s="12">
        <f t="shared" si="160"/>
        <v>0</v>
      </c>
      <c r="S863" s="12">
        <f t="shared" si="161"/>
        <v>1</v>
      </c>
      <c r="T863" s="12">
        <f t="shared" si="162"/>
        <v>1</v>
      </c>
      <c r="U863" s="12">
        <f t="shared" si="163"/>
        <v>0</v>
      </c>
      <c r="V863" s="64">
        <f t="shared" si="164"/>
        <v>0</v>
      </c>
      <c r="W863" s="12">
        <f t="shared" si="165"/>
        <v>1</v>
      </c>
      <c r="X863" s="12">
        <f>IF(AND(W863=1,G863=0),1,0)</f>
        <v>0</v>
      </c>
      <c r="Y863" s="12">
        <f t="shared" si="166"/>
        <v>0</v>
      </c>
    </row>
    <row r="864" spans="2:25" ht="12.5" customHeight="1">
      <c r="B864" s="6" t="s">
        <v>861</v>
      </c>
      <c r="C864" s="6" t="s">
        <v>862</v>
      </c>
      <c r="D864" s="5">
        <v>0</v>
      </c>
      <c r="E864" s="5">
        <v>0</v>
      </c>
      <c r="F864" s="2">
        <v>310</v>
      </c>
      <c r="G864" s="2">
        <v>320</v>
      </c>
      <c r="H864" s="2">
        <v>0</v>
      </c>
      <c r="I864" s="5">
        <v>0</v>
      </c>
      <c r="J864" s="11">
        <v>85</v>
      </c>
      <c r="K864" s="12">
        <f t="shared" si="156"/>
        <v>0</v>
      </c>
      <c r="L864" s="12">
        <f t="shared" si="156"/>
        <v>0</v>
      </c>
      <c r="M864" s="14">
        <f t="shared" si="157"/>
        <v>-310</v>
      </c>
      <c r="N864" s="12">
        <f t="shared" si="167"/>
        <v>0</v>
      </c>
      <c r="O864" s="14">
        <f t="shared" si="158"/>
        <v>-320</v>
      </c>
      <c r="P864" s="12">
        <f t="shared" si="167"/>
        <v>0</v>
      </c>
      <c r="Q864" s="12">
        <f t="shared" si="159"/>
        <v>0</v>
      </c>
      <c r="R864" s="12">
        <f t="shared" si="160"/>
        <v>1</v>
      </c>
      <c r="S864" s="12">
        <f t="shared" si="161"/>
        <v>0</v>
      </c>
      <c r="T864" s="12">
        <f t="shared" si="162"/>
        <v>1</v>
      </c>
      <c r="U864" s="12">
        <f t="shared" si="163"/>
        <v>1</v>
      </c>
      <c r="V864" s="64">
        <f t="shared" si="164"/>
        <v>320</v>
      </c>
      <c r="W864" s="12">
        <f t="shared" si="165"/>
        <v>0</v>
      </c>
      <c r="X864" s="12">
        <f>IF(AND(W864=1,G864=0),1,0)</f>
        <v>0</v>
      </c>
      <c r="Y864" s="12">
        <f t="shared" si="166"/>
        <v>0</v>
      </c>
    </row>
    <row r="865" spans="2:25" ht="12.5" customHeight="1">
      <c r="B865" s="6" t="s">
        <v>863</v>
      </c>
      <c r="C865" s="6" t="s">
        <v>864</v>
      </c>
      <c r="D865" s="5">
        <v>305</v>
      </c>
      <c r="E865" s="5">
        <v>310</v>
      </c>
      <c r="F865" s="2">
        <v>326</v>
      </c>
      <c r="G865" s="2">
        <v>326</v>
      </c>
      <c r="H865" s="2">
        <v>310</v>
      </c>
      <c r="I865" s="5">
        <v>315</v>
      </c>
      <c r="J865" s="11">
        <v>61</v>
      </c>
      <c r="K865" s="12">
        <f t="shared" si="156"/>
        <v>1</v>
      </c>
      <c r="L865" s="12">
        <f t="shared" si="156"/>
        <v>1</v>
      </c>
      <c r="M865" s="14">
        <f t="shared" si="157"/>
        <v>-21</v>
      </c>
      <c r="N865" s="12">
        <f t="shared" si="167"/>
        <v>0</v>
      </c>
      <c r="O865" s="14">
        <f t="shared" si="158"/>
        <v>-16</v>
      </c>
      <c r="P865" s="12">
        <f t="shared" si="167"/>
        <v>0</v>
      </c>
      <c r="Q865" s="12">
        <f t="shared" si="159"/>
        <v>0</v>
      </c>
      <c r="R865" s="12">
        <f t="shared" si="160"/>
        <v>0</v>
      </c>
      <c r="S865" s="12">
        <f t="shared" si="161"/>
        <v>1</v>
      </c>
      <c r="T865" s="12">
        <f t="shared" si="162"/>
        <v>1</v>
      </c>
      <c r="U865" s="12">
        <f t="shared" si="163"/>
        <v>0</v>
      </c>
      <c r="V865" s="64">
        <f t="shared" si="164"/>
        <v>0</v>
      </c>
      <c r="W865" s="12">
        <f t="shared" si="165"/>
        <v>1</v>
      </c>
      <c r="X865" s="12">
        <f>IF(AND(W865=1,G865=0),1,0)</f>
        <v>0</v>
      </c>
      <c r="Y865" s="12">
        <f t="shared" si="166"/>
        <v>0</v>
      </c>
    </row>
    <row r="866" spans="2:25" ht="12.5" customHeight="1">
      <c r="B866" s="6" t="s">
        <v>865</v>
      </c>
      <c r="C866" s="7" t="s">
        <v>866</v>
      </c>
      <c r="D866" s="5">
        <v>1250</v>
      </c>
      <c r="E866" s="5">
        <v>1250</v>
      </c>
      <c r="F866" s="2">
        <v>1175</v>
      </c>
      <c r="G866" s="2">
        <v>1215</v>
      </c>
      <c r="H866" s="2">
        <v>1100</v>
      </c>
      <c r="I866" s="5">
        <v>1145</v>
      </c>
      <c r="J866" s="11">
        <v>70</v>
      </c>
      <c r="K866" s="12">
        <f t="shared" si="156"/>
        <v>1</v>
      </c>
      <c r="L866" s="12">
        <f t="shared" si="156"/>
        <v>1</v>
      </c>
      <c r="M866" s="14">
        <f t="shared" si="157"/>
        <v>75</v>
      </c>
      <c r="N866" s="12">
        <f t="shared" si="167"/>
        <v>0</v>
      </c>
      <c r="O866" s="14">
        <f t="shared" si="158"/>
        <v>35</v>
      </c>
      <c r="P866" s="12">
        <f t="shared" si="167"/>
        <v>0</v>
      </c>
      <c r="Q866" s="12">
        <f t="shared" si="159"/>
        <v>0</v>
      </c>
      <c r="R866" s="12">
        <f t="shared" si="160"/>
        <v>0</v>
      </c>
      <c r="S866" s="12">
        <f t="shared" si="161"/>
        <v>1</v>
      </c>
      <c r="T866" s="12">
        <f t="shared" si="162"/>
        <v>1</v>
      </c>
      <c r="U866" s="12">
        <f t="shared" si="163"/>
        <v>0</v>
      </c>
      <c r="V866" s="64">
        <f t="shared" si="164"/>
        <v>0</v>
      </c>
      <c r="W866" s="12">
        <f t="shared" si="165"/>
        <v>1</v>
      </c>
      <c r="X866" s="12">
        <f>IF(AND(W866=1,G866=0),1,0)</f>
        <v>0</v>
      </c>
      <c r="Y866" s="12">
        <f t="shared" si="166"/>
        <v>0</v>
      </c>
    </row>
    <row r="867" spans="2:25" ht="12.5" customHeight="1">
      <c r="B867" s="6" t="s">
        <v>867</v>
      </c>
      <c r="C867" s="7" t="s">
        <v>868</v>
      </c>
      <c r="D867" s="5">
        <v>0</v>
      </c>
      <c r="E867" s="5">
        <v>0</v>
      </c>
      <c r="F867" s="2">
        <v>21</v>
      </c>
      <c r="G867" s="2">
        <v>21</v>
      </c>
      <c r="H867" s="2">
        <v>10</v>
      </c>
      <c r="I867" s="5">
        <v>10</v>
      </c>
      <c r="J867" s="11">
        <v>43</v>
      </c>
      <c r="K867" s="12">
        <f t="shared" si="156"/>
        <v>0</v>
      </c>
      <c r="L867" s="12">
        <f t="shared" si="156"/>
        <v>0</v>
      </c>
      <c r="M867" s="14">
        <f t="shared" si="157"/>
        <v>-21</v>
      </c>
      <c r="N867" s="12">
        <f t="shared" si="167"/>
        <v>0</v>
      </c>
      <c r="O867" s="14">
        <f t="shared" si="158"/>
        <v>-21</v>
      </c>
      <c r="P867" s="12">
        <f t="shared" si="167"/>
        <v>0</v>
      </c>
      <c r="Q867" s="12">
        <f t="shared" si="159"/>
        <v>0</v>
      </c>
      <c r="R867" s="12">
        <f t="shared" si="160"/>
        <v>1</v>
      </c>
      <c r="S867" s="12">
        <f t="shared" si="161"/>
        <v>0</v>
      </c>
      <c r="T867" s="12">
        <f t="shared" si="162"/>
        <v>1</v>
      </c>
      <c r="U867" s="12">
        <f t="shared" si="163"/>
        <v>1</v>
      </c>
      <c r="V867" s="64">
        <f t="shared" si="164"/>
        <v>21</v>
      </c>
      <c r="W867" s="12">
        <f t="shared" si="165"/>
        <v>1</v>
      </c>
      <c r="X867" s="12">
        <f>IF(AND(W867=1,G867=0),1,0)</f>
        <v>0</v>
      </c>
      <c r="Y867" s="12">
        <f t="shared" si="166"/>
        <v>0</v>
      </c>
    </row>
    <row r="868" spans="2:25" ht="12.5" customHeight="1">
      <c r="B868" s="6" t="s">
        <v>869</v>
      </c>
      <c r="C868" s="7" t="s">
        <v>870</v>
      </c>
      <c r="D868" s="5">
        <v>256</v>
      </c>
      <c r="E868" s="5">
        <v>301</v>
      </c>
      <c r="F868" s="2">
        <v>183</v>
      </c>
      <c r="G868" s="2">
        <v>220</v>
      </c>
      <c r="H868" s="2">
        <v>300</v>
      </c>
      <c r="I868" s="5">
        <v>300</v>
      </c>
      <c r="J868" s="11">
        <v>59</v>
      </c>
      <c r="K868" s="12">
        <f t="shared" si="156"/>
        <v>1</v>
      </c>
      <c r="L868" s="12">
        <f t="shared" si="156"/>
        <v>1</v>
      </c>
      <c r="M868" s="14">
        <f t="shared" si="157"/>
        <v>73</v>
      </c>
      <c r="N868" s="12">
        <f t="shared" si="167"/>
        <v>0</v>
      </c>
      <c r="O868" s="14">
        <f t="shared" si="158"/>
        <v>81</v>
      </c>
      <c r="P868" s="12">
        <f t="shared" si="167"/>
        <v>0</v>
      </c>
      <c r="Q868" s="12">
        <f t="shared" si="159"/>
        <v>0</v>
      </c>
      <c r="R868" s="12">
        <f t="shared" si="160"/>
        <v>0</v>
      </c>
      <c r="S868" s="12">
        <f t="shared" si="161"/>
        <v>1</v>
      </c>
      <c r="T868" s="12">
        <f t="shared" si="162"/>
        <v>1</v>
      </c>
      <c r="U868" s="12">
        <f t="shared" si="163"/>
        <v>0</v>
      </c>
      <c r="V868" s="64">
        <f t="shared" si="164"/>
        <v>0</v>
      </c>
      <c r="W868" s="12">
        <f t="shared" si="165"/>
        <v>1</v>
      </c>
      <c r="X868" s="12">
        <f>IF(AND(W868=1,G868=0),1,0)</f>
        <v>0</v>
      </c>
      <c r="Y868" s="12">
        <f t="shared" si="166"/>
        <v>0</v>
      </c>
    </row>
    <row r="869" spans="2:25" ht="12.5" customHeight="1">
      <c r="B869" s="6" t="s">
        <v>871</v>
      </c>
      <c r="C869" s="6" t="s">
        <v>872</v>
      </c>
      <c r="D869" s="5">
        <v>650</v>
      </c>
      <c r="E869" s="5">
        <v>650</v>
      </c>
      <c r="F869" s="2">
        <v>640</v>
      </c>
      <c r="G869" s="2">
        <v>640</v>
      </c>
      <c r="H869" s="2">
        <v>600</v>
      </c>
      <c r="I869" s="5">
        <v>615</v>
      </c>
      <c r="J869" s="11">
        <v>44</v>
      </c>
      <c r="K869" s="12">
        <f t="shared" si="156"/>
        <v>1</v>
      </c>
      <c r="L869" s="12">
        <f t="shared" si="156"/>
        <v>1</v>
      </c>
      <c r="M869" s="14">
        <f t="shared" si="157"/>
        <v>10</v>
      </c>
      <c r="N869" s="12">
        <f t="shared" si="167"/>
        <v>0</v>
      </c>
      <c r="O869" s="14">
        <f t="shared" si="158"/>
        <v>10</v>
      </c>
      <c r="P869" s="12">
        <f t="shared" si="167"/>
        <v>0</v>
      </c>
      <c r="Q869" s="12">
        <f t="shared" si="159"/>
        <v>0</v>
      </c>
      <c r="R869" s="12">
        <f t="shared" si="160"/>
        <v>0</v>
      </c>
      <c r="S869" s="12">
        <f t="shared" si="161"/>
        <v>1</v>
      </c>
      <c r="T869" s="12">
        <f t="shared" si="162"/>
        <v>1</v>
      </c>
      <c r="U869" s="12">
        <f t="shared" si="163"/>
        <v>0</v>
      </c>
      <c r="V869" s="64">
        <f t="shared" si="164"/>
        <v>0</v>
      </c>
      <c r="W869" s="12">
        <f t="shared" si="165"/>
        <v>1</v>
      </c>
      <c r="X869" s="12">
        <f>IF(AND(W869=1,G869=0),1,0)</f>
        <v>0</v>
      </c>
      <c r="Y869" s="12">
        <f t="shared" si="166"/>
        <v>0</v>
      </c>
    </row>
    <row r="870" spans="2:25" ht="12.5" customHeight="1">
      <c r="B870" s="6" t="s">
        <v>873</v>
      </c>
      <c r="C870" s="7" t="s">
        <v>874</v>
      </c>
      <c r="D870" s="5">
        <v>100</v>
      </c>
      <c r="E870" s="5">
        <v>100</v>
      </c>
      <c r="F870" s="2">
        <v>190</v>
      </c>
      <c r="G870" s="2">
        <v>190</v>
      </c>
      <c r="H870" s="2">
        <v>530</v>
      </c>
      <c r="I870" s="5">
        <v>730</v>
      </c>
      <c r="J870" s="11">
        <v>66</v>
      </c>
      <c r="K870" s="12">
        <f t="shared" si="156"/>
        <v>1</v>
      </c>
      <c r="L870" s="12">
        <f t="shared" si="156"/>
        <v>1</v>
      </c>
      <c r="M870" s="14">
        <f t="shared" si="157"/>
        <v>-90</v>
      </c>
      <c r="N870" s="12">
        <f t="shared" si="167"/>
        <v>0</v>
      </c>
      <c r="O870" s="14">
        <f t="shared" si="158"/>
        <v>-90</v>
      </c>
      <c r="P870" s="12">
        <f t="shared" si="167"/>
        <v>0</v>
      </c>
      <c r="Q870" s="12">
        <f t="shared" si="159"/>
        <v>0</v>
      </c>
      <c r="R870" s="12">
        <f t="shared" si="160"/>
        <v>0</v>
      </c>
      <c r="S870" s="12">
        <f t="shared" si="161"/>
        <v>1</v>
      </c>
      <c r="T870" s="12">
        <f t="shared" si="162"/>
        <v>1</v>
      </c>
      <c r="U870" s="12">
        <f t="shared" si="163"/>
        <v>0</v>
      </c>
      <c r="V870" s="64">
        <f t="shared" si="164"/>
        <v>0</v>
      </c>
      <c r="W870" s="12">
        <f t="shared" si="165"/>
        <v>1</v>
      </c>
      <c r="X870" s="12">
        <f>IF(AND(W870=1,G870=0),1,0)</f>
        <v>0</v>
      </c>
      <c r="Y870" s="12">
        <f t="shared" si="166"/>
        <v>0</v>
      </c>
    </row>
    <row r="871" spans="2:25" ht="12.5" customHeight="1">
      <c r="B871" s="6" t="s">
        <v>875</v>
      </c>
      <c r="C871" s="7" t="s">
        <v>876</v>
      </c>
      <c r="D871" s="5">
        <v>2550</v>
      </c>
      <c r="E871" s="5">
        <v>2750</v>
      </c>
      <c r="F871" s="2">
        <v>1200</v>
      </c>
      <c r="G871" s="2">
        <v>1250</v>
      </c>
      <c r="H871" s="2">
        <v>950</v>
      </c>
      <c r="I871" s="5">
        <v>1202.48</v>
      </c>
      <c r="J871" s="11">
        <v>48</v>
      </c>
      <c r="K871" s="12">
        <f t="shared" si="156"/>
        <v>1</v>
      </c>
      <c r="L871" s="12">
        <f t="shared" si="156"/>
        <v>1</v>
      </c>
      <c r="M871" s="14">
        <f t="shared" si="157"/>
        <v>1350</v>
      </c>
      <c r="N871" s="12">
        <f t="shared" si="167"/>
        <v>1</v>
      </c>
      <c r="O871" s="14">
        <f t="shared" si="158"/>
        <v>1500</v>
      </c>
      <c r="P871" s="12">
        <f t="shared" si="167"/>
        <v>1</v>
      </c>
      <c r="Q871" s="12">
        <f t="shared" si="159"/>
        <v>0</v>
      </c>
      <c r="R871" s="12">
        <f t="shared" si="160"/>
        <v>0</v>
      </c>
      <c r="S871" s="12">
        <f t="shared" si="161"/>
        <v>1</v>
      </c>
      <c r="T871" s="12">
        <f t="shared" si="162"/>
        <v>1</v>
      </c>
      <c r="U871" s="12">
        <f t="shared" si="163"/>
        <v>0</v>
      </c>
      <c r="V871" s="64">
        <f t="shared" si="164"/>
        <v>0</v>
      </c>
      <c r="W871" s="12">
        <f t="shared" si="165"/>
        <v>1</v>
      </c>
      <c r="X871" s="12">
        <f>IF(AND(W871=1,G871=0),1,0)</f>
        <v>0</v>
      </c>
      <c r="Y871" s="12">
        <f t="shared" si="166"/>
        <v>0</v>
      </c>
    </row>
    <row r="872" spans="2:25" ht="12.5" customHeight="1">
      <c r="B872" s="6" t="s">
        <v>877</v>
      </c>
      <c r="C872" s="7" t="s">
        <v>878</v>
      </c>
      <c r="D872" s="5">
        <v>0</v>
      </c>
      <c r="E872" s="5">
        <v>0</v>
      </c>
      <c r="F872" s="2">
        <v>1500</v>
      </c>
      <c r="G872" s="2">
        <v>1500</v>
      </c>
      <c r="H872" s="2">
        <v>2800</v>
      </c>
      <c r="I872" s="5">
        <v>2800</v>
      </c>
      <c r="J872" s="11">
        <v>64</v>
      </c>
      <c r="K872" s="12">
        <f t="shared" si="156"/>
        <v>0</v>
      </c>
      <c r="L872" s="12">
        <f t="shared" si="156"/>
        <v>0</v>
      </c>
      <c r="M872" s="14">
        <f t="shared" si="157"/>
        <v>-1500</v>
      </c>
      <c r="N872" s="12">
        <f t="shared" si="167"/>
        <v>1</v>
      </c>
      <c r="O872" s="14">
        <f t="shared" si="158"/>
        <v>-1500</v>
      </c>
      <c r="P872" s="12">
        <f t="shared" si="167"/>
        <v>1</v>
      </c>
      <c r="Q872" s="12">
        <f t="shared" si="159"/>
        <v>0</v>
      </c>
      <c r="R872" s="12">
        <f t="shared" si="160"/>
        <v>1</v>
      </c>
      <c r="S872" s="12">
        <f t="shared" si="161"/>
        <v>0</v>
      </c>
      <c r="T872" s="12">
        <f t="shared" si="162"/>
        <v>1</v>
      </c>
      <c r="U872" s="12">
        <f t="shared" si="163"/>
        <v>1</v>
      </c>
      <c r="V872" s="64">
        <f t="shared" si="164"/>
        <v>1500</v>
      </c>
      <c r="W872" s="12">
        <f t="shared" si="165"/>
        <v>1</v>
      </c>
      <c r="X872" s="12">
        <f>IF(AND(W872=1,G872=0),1,0)</f>
        <v>0</v>
      </c>
      <c r="Y872" s="12">
        <f t="shared" si="166"/>
        <v>0</v>
      </c>
    </row>
    <row r="873" spans="2:25" ht="12.5" customHeight="1">
      <c r="B873" s="6" t="s">
        <v>879</v>
      </c>
      <c r="C873" s="6" t="s">
        <v>880</v>
      </c>
      <c r="D873" s="5">
        <v>1040</v>
      </c>
      <c r="E873" s="5">
        <v>1040</v>
      </c>
      <c r="F873" s="2">
        <v>530</v>
      </c>
      <c r="G873" s="2">
        <v>595</v>
      </c>
      <c r="H873" s="2">
        <v>635</v>
      </c>
      <c r="I873" s="5">
        <v>715</v>
      </c>
      <c r="J873" s="11">
        <v>56</v>
      </c>
      <c r="K873" s="12">
        <f t="shared" si="156"/>
        <v>1</v>
      </c>
      <c r="L873" s="12">
        <f t="shared" si="156"/>
        <v>1</v>
      </c>
      <c r="M873" s="14">
        <f t="shared" si="157"/>
        <v>510</v>
      </c>
      <c r="N873" s="12">
        <f t="shared" si="167"/>
        <v>1</v>
      </c>
      <c r="O873" s="14">
        <f t="shared" si="158"/>
        <v>445</v>
      </c>
      <c r="P873" s="12">
        <f t="shared" si="167"/>
        <v>0</v>
      </c>
      <c r="Q873" s="12">
        <f t="shared" si="159"/>
        <v>0</v>
      </c>
      <c r="R873" s="12">
        <f t="shared" si="160"/>
        <v>0</v>
      </c>
      <c r="S873" s="12">
        <f t="shared" si="161"/>
        <v>1</v>
      </c>
      <c r="T873" s="12">
        <f t="shared" si="162"/>
        <v>1</v>
      </c>
      <c r="U873" s="12">
        <f t="shared" si="163"/>
        <v>0</v>
      </c>
      <c r="V873" s="64">
        <f t="shared" si="164"/>
        <v>0</v>
      </c>
      <c r="W873" s="12">
        <f t="shared" si="165"/>
        <v>1</v>
      </c>
      <c r="X873" s="12">
        <f>IF(AND(W873=1,G873=0),1,0)</f>
        <v>0</v>
      </c>
      <c r="Y873" s="12">
        <f t="shared" si="166"/>
        <v>0</v>
      </c>
    </row>
    <row r="874" spans="2:25" ht="12.5" customHeight="1">
      <c r="B874" s="6" t="s">
        <v>881</v>
      </c>
      <c r="C874" s="6" t="s">
        <v>882</v>
      </c>
      <c r="D874" s="5">
        <v>0</v>
      </c>
      <c r="E874" s="5">
        <v>0</v>
      </c>
      <c r="F874" s="2">
        <v>0</v>
      </c>
      <c r="G874" s="2">
        <v>0</v>
      </c>
      <c r="H874" s="2">
        <v>0</v>
      </c>
      <c r="I874" s="5">
        <v>0</v>
      </c>
      <c r="J874" s="11">
        <v>17</v>
      </c>
      <c r="K874" s="12">
        <f t="shared" si="156"/>
        <v>0</v>
      </c>
      <c r="L874" s="12">
        <f t="shared" si="156"/>
        <v>0</v>
      </c>
      <c r="M874" s="14">
        <f t="shared" si="157"/>
        <v>0</v>
      </c>
      <c r="N874" s="12">
        <f t="shared" si="167"/>
        <v>0</v>
      </c>
      <c r="O874" s="14">
        <f t="shared" si="158"/>
        <v>0</v>
      </c>
      <c r="P874" s="12">
        <f t="shared" si="167"/>
        <v>0</v>
      </c>
      <c r="Q874" s="12">
        <f t="shared" si="159"/>
        <v>1</v>
      </c>
      <c r="R874" s="12">
        <f t="shared" si="160"/>
        <v>0</v>
      </c>
      <c r="S874" s="12">
        <f t="shared" si="161"/>
        <v>0</v>
      </c>
      <c r="T874" s="12">
        <f t="shared" si="162"/>
        <v>0</v>
      </c>
      <c r="U874" s="12">
        <f t="shared" si="163"/>
        <v>0</v>
      </c>
      <c r="V874" s="64">
        <f t="shared" si="164"/>
        <v>0</v>
      </c>
      <c r="W874" s="12">
        <f t="shared" si="165"/>
        <v>0</v>
      </c>
      <c r="X874" s="12">
        <f>IF(AND(W874=1,G874=0),1,0)</f>
        <v>0</v>
      </c>
      <c r="Y874" s="12">
        <f t="shared" si="166"/>
        <v>0</v>
      </c>
    </row>
    <row r="875" spans="2:25" ht="12.5" customHeight="1">
      <c r="B875" s="6" t="s">
        <v>883</v>
      </c>
      <c r="C875" s="7" t="s">
        <v>884</v>
      </c>
      <c r="D875" s="5">
        <v>0</v>
      </c>
      <c r="E875" s="5">
        <v>0</v>
      </c>
      <c r="F875" s="2">
        <v>200</v>
      </c>
      <c r="G875" s="2">
        <v>200</v>
      </c>
      <c r="H875" s="2">
        <v>2425</v>
      </c>
      <c r="I875" s="5">
        <v>2670</v>
      </c>
      <c r="J875" s="11">
        <v>76</v>
      </c>
      <c r="K875" s="12">
        <f t="shared" si="156"/>
        <v>0</v>
      </c>
      <c r="L875" s="12">
        <f t="shared" si="156"/>
        <v>0</v>
      </c>
      <c r="M875" s="14">
        <f t="shared" si="157"/>
        <v>-200</v>
      </c>
      <c r="N875" s="12">
        <f t="shared" si="167"/>
        <v>0</v>
      </c>
      <c r="O875" s="14">
        <f t="shared" si="158"/>
        <v>-200</v>
      </c>
      <c r="P875" s="12">
        <f t="shared" si="167"/>
        <v>0</v>
      </c>
      <c r="Q875" s="12">
        <f t="shared" si="159"/>
        <v>0</v>
      </c>
      <c r="R875" s="12">
        <f t="shared" si="160"/>
        <v>1</v>
      </c>
      <c r="S875" s="12">
        <f t="shared" si="161"/>
        <v>0</v>
      </c>
      <c r="T875" s="12">
        <f t="shared" si="162"/>
        <v>1</v>
      </c>
      <c r="U875" s="12">
        <f t="shared" si="163"/>
        <v>1</v>
      </c>
      <c r="V875" s="64">
        <f t="shared" si="164"/>
        <v>200</v>
      </c>
      <c r="W875" s="12">
        <f t="shared" si="165"/>
        <v>1</v>
      </c>
      <c r="X875" s="12">
        <f>IF(AND(W875=1,G875=0),1,0)</f>
        <v>0</v>
      </c>
      <c r="Y875" s="12">
        <f t="shared" si="166"/>
        <v>0</v>
      </c>
    </row>
    <row r="876" spans="2:25" ht="12.5" customHeight="1">
      <c r="B876" s="6" t="s">
        <v>885</v>
      </c>
      <c r="C876" s="6" t="s">
        <v>886</v>
      </c>
      <c r="D876" s="5">
        <v>0</v>
      </c>
      <c r="E876" s="5">
        <v>0</v>
      </c>
      <c r="F876" s="2">
        <v>100</v>
      </c>
      <c r="G876" s="2">
        <v>100</v>
      </c>
      <c r="H876" s="2">
        <v>0</v>
      </c>
      <c r="I876" s="5">
        <v>0</v>
      </c>
      <c r="J876" s="11">
        <v>18</v>
      </c>
      <c r="K876" s="12">
        <f t="shared" si="156"/>
        <v>0</v>
      </c>
      <c r="L876" s="12">
        <f t="shared" si="156"/>
        <v>0</v>
      </c>
      <c r="M876" s="14">
        <f t="shared" si="157"/>
        <v>-100</v>
      </c>
      <c r="N876" s="12">
        <f t="shared" si="167"/>
        <v>0</v>
      </c>
      <c r="O876" s="14">
        <f t="shared" si="158"/>
        <v>-100</v>
      </c>
      <c r="P876" s="12">
        <f t="shared" si="167"/>
        <v>0</v>
      </c>
      <c r="Q876" s="12">
        <f t="shared" si="159"/>
        <v>0</v>
      </c>
      <c r="R876" s="12">
        <f t="shared" si="160"/>
        <v>1</v>
      </c>
      <c r="S876" s="12">
        <f t="shared" si="161"/>
        <v>0</v>
      </c>
      <c r="T876" s="12">
        <f t="shared" si="162"/>
        <v>1</v>
      </c>
      <c r="U876" s="12">
        <f t="shared" si="163"/>
        <v>1</v>
      </c>
      <c r="V876" s="64">
        <f t="shared" si="164"/>
        <v>100</v>
      </c>
      <c r="W876" s="12">
        <f t="shared" si="165"/>
        <v>0</v>
      </c>
      <c r="X876" s="12">
        <f>IF(AND(W876=1,G876=0),1,0)</f>
        <v>0</v>
      </c>
      <c r="Y876" s="12">
        <f t="shared" si="166"/>
        <v>0</v>
      </c>
    </row>
    <row r="877" spans="2:25" ht="12.5" customHeight="1">
      <c r="B877" s="6" t="s">
        <v>887</v>
      </c>
      <c r="C877" s="6" t="s">
        <v>888</v>
      </c>
      <c r="D877" s="5">
        <v>910</v>
      </c>
      <c r="E877" s="5">
        <v>910</v>
      </c>
      <c r="F877" s="2">
        <v>945</v>
      </c>
      <c r="G877" s="2">
        <v>945</v>
      </c>
      <c r="H877" s="2">
        <v>885</v>
      </c>
      <c r="I877" s="5">
        <v>975</v>
      </c>
      <c r="J877" s="11">
        <v>51</v>
      </c>
      <c r="K877" s="12">
        <f t="shared" si="156"/>
        <v>1</v>
      </c>
      <c r="L877" s="12">
        <f t="shared" si="156"/>
        <v>1</v>
      </c>
      <c r="M877" s="14">
        <f t="shared" si="157"/>
        <v>-35</v>
      </c>
      <c r="N877" s="12">
        <f t="shared" si="167"/>
        <v>0</v>
      </c>
      <c r="O877" s="14">
        <f t="shared" si="158"/>
        <v>-35</v>
      </c>
      <c r="P877" s="12">
        <f t="shared" si="167"/>
        <v>0</v>
      </c>
      <c r="Q877" s="12">
        <f t="shared" si="159"/>
        <v>0</v>
      </c>
      <c r="R877" s="12">
        <f t="shared" si="160"/>
        <v>0</v>
      </c>
      <c r="S877" s="12">
        <f t="shared" si="161"/>
        <v>1</v>
      </c>
      <c r="T877" s="12">
        <f t="shared" si="162"/>
        <v>1</v>
      </c>
      <c r="U877" s="12">
        <f t="shared" si="163"/>
        <v>0</v>
      </c>
      <c r="V877" s="64">
        <f t="shared" si="164"/>
        <v>0</v>
      </c>
      <c r="W877" s="12">
        <f t="shared" si="165"/>
        <v>1</v>
      </c>
      <c r="X877" s="12">
        <f>IF(AND(W877=1,G877=0),1,0)</f>
        <v>0</v>
      </c>
      <c r="Y877" s="12">
        <f t="shared" si="166"/>
        <v>0</v>
      </c>
    </row>
    <row r="878" spans="2:25" ht="12.5" customHeight="1">
      <c r="B878" s="6" t="s">
        <v>889</v>
      </c>
      <c r="C878" s="7" t="s">
        <v>890</v>
      </c>
      <c r="D878" s="5">
        <v>0</v>
      </c>
      <c r="E878" s="5">
        <v>0</v>
      </c>
      <c r="F878" s="2">
        <v>110</v>
      </c>
      <c r="G878" s="2">
        <v>120</v>
      </c>
      <c r="H878" s="2">
        <v>170</v>
      </c>
      <c r="I878" s="5">
        <v>220</v>
      </c>
      <c r="J878" s="11">
        <v>39</v>
      </c>
      <c r="K878" s="12">
        <f t="shared" si="156"/>
        <v>0</v>
      </c>
      <c r="L878" s="12">
        <f t="shared" si="156"/>
        <v>0</v>
      </c>
      <c r="M878" s="14">
        <f t="shared" si="157"/>
        <v>-110</v>
      </c>
      <c r="N878" s="12">
        <f t="shared" si="167"/>
        <v>0</v>
      </c>
      <c r="O878" s="14">
        <f t="shared" si="158"/>
        <v>-120</v>
      </c>
      <c r="P878" s="12">
        <f t="shared" si="167"/>
        <v>0</v>
      </c>
      <c r="Q878" s="12">
        <f t="shared" si="159"/>
        <v>0</v>
      </c>
      <c r="R878" s="12">
        <f t="shared" si="160"/>
        <v>1</v>
      </c>
      <c r="S878" s="12">
        <f t="shared" si="161"/>
        <v>0</v>
      </c>
      <c r="T878" s="12">
        <f t="shared" si="162"/>
        <v>1</v>
      </c>
      <c r="U878" s="12">
        <f t="shared" si="163"/>
        <v>1</v>
      </c>
      <c r="V878" s="64">
        <f t="shared" si="164"/>
        <v>120</v>
      </c>
      <c r="W878" s="12">
        <f t="shared" si="165"/>
        <v>1</v>
      </c>
      <c r="X878" s="12">
        <f>IF(AND(W878=1,G878=0),1,0)</f>
        <v>0</v>
      </c>
      <c r="Y878" s="12">
        <f t="shared" si="166"/>
        <v>0</v>
      </c>
    </row>
    <row r="879" spans="2:25" ht="12.5" customHeight="1">
      <c r="B879" s="6" t="s">
        <v>891</v>
      </c>
      <c r="C879" s="6" t="s">
        <v>892</v>
      </c>
      <c r="D879" s="5">
        <v>0</v>
      </c>
      <c r="E879" s="5">
        <v>100</v>
      </c>
      <c r="F879" s="2">
        <v>60</v>
      </c>
      <c r="G879" s="2">
        <v>105</v>
      </c>
      <c r="H879" s="2">
        <v>0</v>
      </c>
      <c r="I879" s="5">
        <v>100</v>
      </c>
      <c r="J879" s="11">
        <v>70</v>
      </c>
      <c r="K879" s="12">
        <f t="shared" si="156"/>
        <v>0</v>
      </c>
      <c r="L879" s="12">
        <f t="shared" si="156"/>
        <v>1</v>
      </c>
      <c r="M879" s="14">
        <f t="shared" si="157"/>
        <v>-60</v>
      </c>
      <c r="N879" s="12">
        <f t="shared" si="167"/>
        <v>0</v>
      </c>
      <c r="O879" s="14">
        <f t="shared" si="158"/>
        <v>-5</v>
      </c>
      <c r="P879" s="12">
        <f t="shared" si="167"/>
        <v>0</v>
      </c>
      <c r="Q879" s="12">
        <f t="shared" si="159"/>
        <v>0</v>
      </c>
      <c r="R879" s="12">
        <f t="shared" si="160"/>
        <v>0</v>
      </c>
      <c r="S879" s="12">
        <f t="shared" si="161"/>
        <v>1</v>
      </c>
      <c r="T879" s="12">
        <f t="shared" si="162"/>
        <v>1</v>
      </c>
      <c r="U879" s="12">
        <f t="shared" si="163"/>
        <v>0</v>
      </c>
      <c r="V879" s="64">
        <f t="shared" si="164"/>
        <v>0</v>
      </c>
      <c r="W879" s="12">
        <f t="shared" si="165"/>
        <v>1</v>
      </c>
      <c r="X879" s="12">
        <f>IF(AND(W879=1,G879=0),1,0)</f>
        <v>0</v>
      </c>
      <c r="Y879" s="12">
        <f t="shared" si="166"/>
        <v>0</v>
      </c>
    </row>
    <row r="880" spans="2:25" ht="12.5" customHeight="1">
      <c r="B880" s="6" t="s">
        <v>893</v>
      </c>
      <c r="C880" s="6" t="s">
        <v>894</v>
      </c>
      <c r="D880" s="5">
        <v>146</v>
      </c>
      <c r="E880" s="5">
        <v>161</v>
      </c>
      <c r="F880" s="2">
        <v>173</v>
      </c>
      <c r="G880" s="2">
        <v>183</v>
      </c>
      <c r="H880" s="2">
        <v>199</v>
      </c>
      <c r="I880" s="5">
        <v>229</v>
      </c>
      <c r="J880" s="11">
        <v>47</v>
      </c>
      <c r="K880" s="12">
        <f t="shared" si="156"/>
        <v>1</v>
      </c>
      <c r="L880" s="12">
        <f t="shared" si="156"/>
        <v>1</v>
      </c>
      <c r="M880" s="14">
        <f t="shared" si="157"/>
        <v>-27</v>
      </c>
      <c r="N880" s="12">
        <f t="shared" si="167"/>
        <v>0</v>
      </c>
      <c r="O880" s="14">
        <f t="shared" si="158"/>
        <v>-22</v>
      </c>
      <c r="P880" s="12">
        <f t="shared" si="167"/>
        <v>0</v>
      </c>
      <c r="Q880" s="12">
        <f t="shared" si="159"/>
        <v>0</v>
      </c>
      <c r="R880" s="12">
        <f t="shared" si="160"/>
        <v>0</v>
      </c>
      <c r="S880" s="12">
        <f t="shared" si="161"/>
        <v>1</v>
      </c>
      <c r="T880" s="12">
        <f t="shared" si="162"/>
        <v>1</v>
      </c>
      <c r="U880" s="12">
        <f t="shared" si="163"/>
        <v>0</v>
      </c>
      <c r="V880" s="64">
        <f t="shared" si="164"/>
        <v>0</v>
      </c>
      <c r="W880" s="12">
        <f t="shared" si="165"/>
        <v>1</v>
      </c>
      <c r="X880" s="12">
        <f>IF(AND(W880=1,G880=0),1,0)</f>
        <v>0</v>
      </c>
      <c r="Y880" s="12">
        <f t="shared" si="166"/>
        <v>0</v>
      </c>
    </row>
    <row r="881" spans="2:25" ht="12.5" customHeight="1">
      <c r="B881" s="6" t="s">
        <v>895</v>
      </c>
      <c r="C881" s="6" t="s">
        <v>896</v>
      </c>
      <c r="D881" s="5">
        <v>2100</v>
      </c>
      <c r="E881" s="5">
        <v>2195</v>
      </c>
      <c r="F881" s="2">
        <v>2550</v>
      </c>
      <c r="G881" s="2">
        <v>2670</v>
      </c>
      <c r="H881" s="2">
        <v>1450</v>
      </c>
      <c r="I881" s="5">
        <v>1525</v>
      </c>
      <c r="K881" s="12">
        <f t="shared" si="156"/>
        <v>1</v>
      </c>
      <c r="L881" s="12">
        <f t="shared" si="156"/>
        <v>1</v>
      </c>
      <c r="M881" s="14">
        <f t="shared" si="157"/>
        <v>-450</v>
      </c>
      <c r="N881" s="12">
        <f t="shared" si="167"/>
        <v>0</v>
      </c>
      <c r="O881" s="14">
        <f t="shared" si="158"/>
        <v>-475</v>
      </c>
      <c r="P881" s="12">
        <f t="shared" si="167"/>
        <v>0</v>
      </c>
      <c r="Q881" s="12">
        <f t="shared" si="159"/>
        <v>0</v>
      </c>
      <c r="R881" s="12">
        <f t="shared" si="160"/>
        <v>0</v>
      </c>
      <c r="S881" s="12">
        <f t="shared" si="161"/>
        <v>1</v>
      </c>
      <c r="T881" s="12">
        <f t="shared" si="162"/>
        <v>1</v>
      </c>
      <c r="U881" s="12">
        <f t="shared" si="163"/>
        <v>0</v>
      </c>
      <c r="V881" s="64">
        <f t="shared" si="164"/>
        <v>0</v>
      </c>
      <c r="W881" s="12">
        <f t="shared" si="165"/>
        <v>1</v>
      </c>
      <c r="X881" s="12">
        <f>IF(AND(W881=1,G881=0),1,0)</f>
        <v>0</v>
      </c>
      <c r="Y881" s="12">
        <f t="shared" si="166"/>
        <v>0</v>
      </c>
    </row>
    <row r="882" spans="2:25" ht="12.5" customHeight="1">
      <c r="B882" s="6" t="s">
        <v>897</v>
      </c>
      <c r="C882" s="6" t="s">
        <v>898</v>
      </c>
      <c r="D882" s="5">
        <v>1100</v>
      </c>
      <c r="E882" s="5">
        <v>1100</v>
      </c>
      <c r="F882" s="2">
        <v>1000</v>
      </c>
      <c r="G882" s="2">
        <v>1000</v>
      </c>
      <c r="H882" s="2">
        <v>1100</v>
      </c>
      <c r="I882" s="5">
        <v>1100</v>
      </c>
      <c r="J882" s="11">
        <v>48</v>
      </c>
      <c r="K882" s="12">
        <f t="shared" si="156"/>
        <v>1</v>
      </c>
      <c r="L882" s="12">
        <f t="shared" si="156"/>
        <v>1</v>
      </c>
      <c r="M882" s="14">
        <f t="shared" si="157"/>
        <v>100</v>
      </c>
      <c r="N882" s="12">
        <f t="shared" si="167"/>
        <v>0</v>
      </c>
      <c r="O882" s="14">
        <f t="shared" si="158"/>
        <v>100</v>
      </c>
      <c r="P882" s="12">
        <f t="shared" si="167"/>
        <v>0</v>
      </c>
      <c r="Q882" s="12">
        <f t="shared" si="159"/>
        <v>0</v>
      </c>
      <c r="R882" s="12">
        <f t="shared" si="160"/>
        <v>0</v>
      </c>
      <c r="S882" s="12">
        <f t="shared" si="161"/>
        <v>1</v>
      </c>
      <c r="T882" s="12">
        <f t="shared" si="162"/>
        <v>1</v>
      </c>
      <c r="U882" s="12">
        <f t="shared" si="163"/>
        <v>0</v>
      </c>
      <c r="V882" s="64">
        <f t="shared" si="164"/>
        <v>0</v>
      </c>
      <c r="W882" s="12">
        <f t="shared" si="165"/>
        <v>1</v>
      </c>
      <c r="X882" s="12">
        <f>IF(AND(W882=1,G882=0),1,0)</f>
        <v>0</v>
      </c>
      <c r="Y882" s="12">
        <f t="shared" si="166"/>
        <v>0</v>
      </c>
    </row>
    <row r="883" spans="2:25" ht="12.5" customHeight="1">
      <c r="B883" s="6" t="s">
        <v>899</v>
      </c>
      <c r="C883" s="6" t="s">
        <v>900</v>
      </c>
      <c r="D883" s="5">
        <v>50</v>
      </c>
      <c r="E883" s="5">
        <v>50</v>
      </c>
      <c r="F883" s="2">
        <v>40</v>
      </c>
      <c r="G883" s="2">
        <v>40</v>
      </c>
      <c r="H883" s="2">
        <v>45</v>
      </c>
      <c r="I883" s="5">
        <v>55</v>
      </c>
      <c r="J883" s="11">
        <v>29</v>
      </c>
      <c r="K883" s="12">
        <f t="shared" si="156"/>
        <v>1</v>
      </c>
      <c r="L883" s="12">
        <f t="shared" si="156"/>
        <v>1</v>
      </c>
      <c r="M883" s="14">
        <f t="shared" si="157"/>
        <v>10</v>
      </c>
      <c r="N883" s="12">
        <f t="shared" si="167"/>
        <v>0</v>
      </c>
      <c r="O883" s="14">
        <f t="shared" si="158"/>
        <v>10</v>
      </c>
      <c r="P883" s="12">
        <f t="shared" si="167"/>
        <v>0</v>
      </c>
      <c r="Q883" s="12">
        <f t="shared" si="159"/>
        <v>0</v>
      </c>
      <c r="R883" s="12">
        <f t="shared" si="160"/>
        <v>0</v>
      </c>
      <c r="S883" s="12">
        <f t="shared" si="161"/>
        <v>1</v>
      </c>
      <c r="T883" s="12">
        <f t="shared" si="162"/>
        <v>1</v>
      </c>
      <c r="U883" s="12">
        <f t="shared" si="163"/>
        <v>0</v>
      </c>
      <c r="V883" s="64">
        <f t="shared" si="164"/>
        <v>0</v>
      </c>
      <c r="W883" s="12">
        <f t="shared" si="165"/>
        <v>1</v>
      </c>
      <c r="X883" s="12">
        <f>IF(AND(W883=1,G883=0),1,0)</f>
        <v>0</v>
      </c>
      <c r="Y883" s="12">
        <f t="shared" si="166"/>
        <v>0</v>
      </c>
    </row>
    <row r="884" spans="2:25" ht="12.5" customHeight="1">
      <c r="B884" s="6" t="s">
        <v>901</v>
      </c>
      <c r="C884" s="7" t="s">
        <v>902</v>
      </c>
      <c r="D884" s="5">
        <v>50</v>
      </c>
      <c r="E884" s="5">
        <v>50</v>
      </c>
      <c r="F884" s="2">
        <v>200</v>
      </c>
      <c r="G884" s="2">
        <v>200</v>
      </c>
      <c r="H884" s="2">
        <v>5050</v>
      </c>
      <c r="I884" s="5">
        <v>5050</v>
      </c>
      <c r="K884" s="12">
        <f t="shared" si="156"/>
        <v>1</v>
      </c>
      <c r="L884" s="12">
        <f t="shared" si="156"/>
        <v>1</v>
      </c>
      <c r="M884" s="14">
        <f t="shared" si="157"/>
        <v>-150</v>
      </c>
      <c r="N884" s="12">
        <f t="shared" si="167"/>
        <v>0</v>
      </c>
      <c r="O884" s="14">
        <f t="shared" si="158"/>
        <v>-150</v>
      </c>
      <c r="P884" s="12">
        <f t="shared" si="167"/>
        <v>0</v>
      </c>
      <c r="Q884" s="12">
        <f t="shared" si="159"/>
        <v>0</v>
      </c>
      <c r="R884" s="12">
        <f t="shared" si="160"/>
        <v>0</v>
      </c>
      <c r="S884" s="12">
        <f t="shared" si="161"/>
        <v>1</v>
      </c>
      <c r="T884" s="12">
        <f t="shared" si="162"/>
        <v>1</v>
      </c>
      <c r="U884" s="12">
        <f t="shared" si="163"/>
        <v>0</v>
      </c>
      <c r="V884" s="64">
        <f t="shared" si="164"/>
        <v>0</v>
      </c>
      <c r="W884" s="12">
        <f t="shared" si="165"/>
        <v>1</v>
      </c>
      <c r="X884" s="12">
        <f>IF(AND(W884=1,G884=0),1,0)</f>
        <v>0</v>
      </c>
      <c r="Y884" s="12">
        <f t="shared" si="166"/>
        <v>0</v>
      </c>
    </row>
    <row r="885" spans="2:25" ht="12.5" customHeight="1">
      <c r="B885" s="6" t="s">
        <v>903</v>
      </c>
      <c r="C885" s="7" t="s">
        <v>904</v>
      </c>
      <c r="D885" s="5">
        <v>950</v>
      </c>
      <c r="E885" s="5">
        <v>950</v>
      </c>
      <c r="F885" s="2">
        <v>1200</v>
      </c>
      <c r="G885" s="2">
        <v>1200</v>
      </c>
      <c r="H885" s="2">
        <v>900</v>
      </c>
      <c r="I885" s="5">
        <v>900</v>
      </c>
      <c r="J885" s="11">
        <v>55</v>
      </c>
      <c r="K885" s="12">
        <f t="shared" si="156"/>
        <v>1</v>
      </c>
      <c r="L885" s="12">
        <f t="shared" si="156"/>
        <v>1</v>
      </c>
      <c r="M885" s="14">
        <f t="shared" si="157"/>
        <v>-250</v>
      </c>
      <c r="N885" s="12">
        <f t="shared" si="167"/>
        <v>0</v>
      </c>
      <c r="O885" s="14">
        <f t="shared" si="158"/>
        <v>-250</v>
      </c>
      <c r="P885" s="12">
        <f t="shared" si="167"/>
        <v>0</v>
      </c>
      <c r="Q885" s="12">
        <f t="shared" si="159"/>
        <v>0</v>
      </c>
      <c r="R885" s="12">
        <f t="shared" si="160"/>
        <v>0</v>
      </c>
      <c r="S885" s="12">
        <f t="shared" si="161"/>
        <v>1</v>
      </c>
      <c r="T885" s="12">
        <f t="shared" si="162"/>
        <v>1</v>
      </c>
      <c r="U885" s="12">
        <f t="shared" si="163"/>
        <v>0</v>
      </c>
      <c r="V885" s="64">
        <f t="shared" si="164"/>
        <v>0</v>
      </c>
      <c r="W885" s="12">
        <f t="shared" si="165"/>
        <v>1</v>
      </c>
      <c r="X885" s="12">
        <f>IF(AND(W885=1,G885=0),1,0)</f>
        <v>0</v>
      </c>
      <c r="Y885" s="12">
        <f t="shared" si="166"/>
        <v>0</v>
      </c>
    </row>
    <row r="886" spans="2:25" ht="12.5" customHeight="1">
      <c r="B886" s="6" t="s">
        <v>905</v>
      </c>
      <c r="C886" s="6" t="s">
        <v>906</v>
      </c>
      <c r="D886" s="5">
        <v>1600</v>
      </c>
      <c r="E886" s="5">
        <v>1690</v>
      </c>
      <c r="F886" s="2">
        <v>1480</v>
      </c>
      <c r="G886" s="2">
        <v>1480</v>
      </c>
      <c r="H886" s="2">
        <v>995</v>
      </c>
      <c r="I886" s="5">
        <v>1080</v>
      </c>
      <c r="J886" s="11">
        <v>74</v>
      </c>
      <c r="K886" s="12">
        <f t="shared" si="156"/>
        <v>1</v>
      </c>
      <c r="L886" s="12">
        <f t="shared" si="156"/>
        <v>1</v>
      </c>
      <c r="M886" s="14">
        <f t="shared" si="157"/>
        <v>120</v>
      </c>
      <c r="N886" s="12">
        <f t="shared" si="167"/>
        <v>0</v>
      </c>
      <c r="O886" s="14">
        <f t="shared" si="158"/>
        <v>210</v>
      </c>
      <c r="P886" s="12">
        <f t="shared" si="167"/>
        <v>0</v>
      </c>
      <c r="Q886" s="12">
        <f t="shared" si="159"/>
        <v>0</v>
      </c>
      <c r="R886" s="12">
        <f t="shared" si="160"/>
        <v>0</v>
      </c>
      <c r="S886" s="12">
        <f t="shared" si="161"/>
        <v>1</v>
      </c>
      <c r="T886" s="12">
        <f t="shared" si="162"/>
        <v>1</v>
      </c>
      <c r="U886" s="12">
        <f t="shared" si="163"/>
        <v>0</v>
      </c>
      <c r="V886" s="64">
        <f t="shared" si="164"/>
        <v>0</v>
      </c>
      <c r="W886" s="12">
        <f t="shared" si="165"/>
        <v>1</v>
      </c>
      <c r="X886" s="12">
        <f>IF(AND(W886=1,G886=0),1,0)</f>
        <v>0</v>
      </c>
      <c r="Y886" s="12">
        <f t="shared" si="166"/>
        <v>0</v>
      </c>
    </row>
    <row r="887" spans="2:25" ht="12.5" customHeight="1">
      <c r="B887" s="6" t="s">
        <v>907</v>
      </c>
      <c r="C887" s="6" t="s">
        <v>908</v>
      </c>
      <c r="D887" s="5">
        <v>0</v>
      </c>
      <c r="E887" s="5">
        <v>0</v>
      </c>
      <c r="F887" s="2">
        <v>56</v>
      </c>
      <c r="G887" s="2">
        <v>58</v>
      </c>
      <c r="H887" s="2">
        <v>0</v>
      </c>
      <c r="I887" s="5">
        <v>0</v>
      </c>
      <c r="J887" s="11">
        <v>18</v>
      </c>
      <c r="K887" s="12">
        <f t="shared" si="156"/>
        <v>0</v>
      </c>
      <c r="L887" s="12">
        <f t="shared" si="156"/>
        <v>0</v>
      </c>
      <c r="M887" s="14">
        <f t="shared" si="157"/>
        <v>-56</v>
      </c>
      <c r="N887" s="12">
        <f t="shared" si="167"/>
        <v>0</v>
      </c>
      <c r="O887" s="14">
        <f t="shared" si="158"/>
        <v>-58</v>
      </c>
      <c r="P887" s="12">
        <f t="shared" si="167"/>
        <v>0</v>
      </c>
      <c r="Q887" s="12">
        <f t="shared" si="159"/>
        <v>0</v>
      </c>
      <c r="R887" s="12">
        <f t="shared" si="160"/>
        <v>1</v>
      </c>
      <c r="S887" s="12">
        <f t="shared" si="161"/>
        <v>0</v>
      </c>
      <c r="T887" s="12">
        <f t="shared" si="162"/>
        <v>1</v>
      </c>
      <c r="U887" s="12">
        <f t="shared" si="163"/>
        <v>1</v>
      </c>
      <c r="V887" s="64">
        <f t="shared" si="164"/>
        <v>58</v>
      </c>
      <c r="W887" s="12">
        <f t="shared" si="165"/>
        <v>0</v>
      </c>
      <c r="X887" s="12">
        <f>IF(AND(W887=1,G887=0),1,0)</f>
        <v>0</v>
      </c>
      <c r="Y887" s="12">
        <f t="shared" si="166"/>
        <v>0</v>
      </c>
    </row>
    <row r="888" spans="2:25" ht="12.5" customHeight="1">
      <c r="B888" s="6" t="s">
        <v>909</v>
      </c>
      <c r="C888" s="6" t="s">
        <v>910</v>
      </c>
      <c r="D888" s="5">
        <v>5200</v>
      </c>
      <c r="E888" s="5">
        <v>5385</v>
      </c>
      <c r="F888" s="2">
        <v>5150</v>
      </c>
      <c r="G888" s="2">
        <v>5210</v>
      </c>
      <c r="H888" s="2">
        <v>5275</v>
      </c>
      <c r="I888" s="5">
        <v>5635</v>
      </c>
      <c r="J888" s="11">
        <v>47</v>
      </c>
      <c r="K888" s="12">
        <f t="shared" si="156"/>
        <v>1</v>
      </c>
      <c r="L888" s="12">
        <f t="shared" si="156"/>
        <v>1</v>
      </c>
      <c r="M888" s="14">
        <f t="shared" si="157"/>
        <v>50</v>
      </c>
      <c r="N888" s="12">
        <f t="shared" si="167"/>
        <v>0</v>
      </c>
      <c r="O888" s="14">
        <f t="shared" si="158"/>
        <v>175</v>
      </c>
      <c r="P888" s="12">
        <f t="shared" si="167"/>
        <v>0</v>
      </c>
      <c r="Q888" s="12">
        <f t="shared" si="159"/>
        <v>0</v>
      </c>
      <c r="R888" s="12">
        <f t="shared" si="160"/>
        <v>0</v>
      </c>
      <c r="S888" s="12">
        <f t="shared" si="161"/>
        <v>1</v>
      </c>
      <c r="T888" s="12">
        <f t="shared" si="162"/>
        <v>1</v>
      </c>
      <c r="U888" s="12">
        <f t="shared" si="163"/>
        <v>0</v>
      </c>
      <c r="V888" s="64">
        <f t="shared" si="164"/>
        <v>0</v>
      </c>
      <c r="W888" s="12">
        <f t="shared" si="165"/>
        <v>1</v>
      </c>
      <c r="X888" s="12">
        <f>IF(AND(W888=1,G888=0),1,0)</f>
        <v>0</v>
      </c>
      <c r="Y888" s="12">
        <f t="shared" si="166"/>
        <v>0</v>
      </c>
    </row>
    <row r="889" spans="2:25" ht="12.5" customHeight="1">
      <c r="B889" s="6" t="s">
        <v>911</v>
      </c>
      <c r="C889" s="6" t="s">
        <v>912</v>
      </c>
      <c r="D889" s="5">
        <v>0</v>
      </c>
      <c r="E889" s="5">
        <v>0</v>
      </c>
      <c r="F889" s="2">
        <v>0</v>
      </c>
      <c r="G889" s="2">
        <v>0</v>
      </c>
      <c r="H889" s="2">
        <v>0</v>
      </c>
      <c r="I889" s="5">
        <v>0</v>
      </c>
      <c r="J889" s="11">
        <v>17</v>
      </c>
      <c r="K889" s="12">
        <f t="shared" si="156"/>
        <v>0</v>
      </c>
      <c r="L889" s="12">
        <f t="shared" si="156"/>
        <v>0</v>
      </c>
      <c r="M889" s="14">
        <f t="shared" si="157"/>
        <v>0</v>
      </c>
      <c r="N889" s="12">
        <f t="shared" si="167"/>
        <v>0</v>
      </c>
      <c r="O889" s="14">
        <f t="shared" si="158"/>
        <v>0</v>
      </c>
      <c r="P889" s="12">
        <f t="shared" si="167"/>
        <v>0</v>
      </c>
      <c r="Q889" s="12">
        <f t="shared" si="159"/>
        <v>1</v>
      </c>
      <c r="R889" s="12">
        <f t="shared" si="160"/>
        <v>0</v>
      </c>
      <c r="S889" s="12">
        <f t="shared" si="161"/>
        <v>0</v>
      </c>
      <c r="T889" s="12">
        <f t="shared" si="162"/>
        <v>0</v>
      </c>
      <c r="U889" s="12">
        <f t="shared" si="163"/>
        <v>0</v>
      </c>
      <c r="V889" s="64">
        <f t="shared" si="164"/>
        <v>0</v>
      </c>
      <c r="W889" s="12">
        <f t="shared" si="165"/>
        <v>0</v>
      </c>
      <c r="X889" s="12">
        <f>IF(AND(W889=1,G889=0),1,0)</f>
        <v>0</v>
      </c>
      <c r="Y889" s="12">
        <f t="shared" si="166"/>
        <v>0</v>
      </c>
    </row>
    <row r="890" spans="2:25" ht="12.5" customHeight="1">
      <c r="B890" s="6" t="s">
        <v>913</v>
      </c>
      <c r="C890" s="7" t="s">
        <v>914</v>
      </c>
      <c r="D890" s="5">
        <v>0</v>
      </c>
      <c r="E890" s="5">
        <v>0</v>
      </c>
      <c r="F890" s="2">
        <v>0</v>
      </c>
      <c r="G890" s="2">
        <v>0</v>
      </c>
      <c r="H890" s="2">
        <v>0</v>
      </c>
      <c r="I890" s="5">
        <v>0</v>
      </c>
      <c r="K890" s="12">
        <f t="shared" si="156"/>
        <v>0</v>
      </c>
      <c r="L890" s="12">
        <f t="shared" si="156"/>
        <v>0</v>
      </c>
      <c r="M890" s="14">
        <f t="shared" si="157"/>
        <v>0</v>
      </c>
      <c r="N890" s="12">
        <f t="shared" si="167"/>
        <v>0</v>
      </c>
      <c r="O890" s="14">
        <f t="shared" si="158"/>
        <v>0</v>
      </c>
      <c r="P890" s="12">
        <f t="shared" si="167"/>
        <v>0</v>
      </c>
      <c r="Q890" s="12">
        <f t="shared" si="159"/>
        <v>1</v>
      </c>
      <c r="R890" s="12">
        <f t="shared" si="160"/>
        <v>0</v>
      </c>
      <c r="S890" s="12">
        <f t="shared" si="161"/>
        <v>0</v>
      </c>
      <c r="T890" s="12">
        <f t="shared" si="162"/>
        <v>0</v>
      </c>
      <c r="U890" s="12">
        <f t="shared" si="163"/>
        <v>0</v>
      </c>
      <c r="V890" s="64">
        <f t="shared" si="164"/>
        <v>0</v>
      </c>
      <c r="W890" s="12">
        <f t="shared" si="165"/>
        <v>0</v>
      </c>
      <c r="X890" s="12">
        <f>IF(AND(W890=1,G890=0),1,0)</f>
        <v>0</v>
      </c>
      <c r="Y890" s="12">
        <f t="shared" si="166"/>
        <v>0</v>
      </c>
    </row>
    <row r="891" spans="2:25" ht="12.5" customHeight="1">
      <c r="B891" s="6" t="s">
        <v>915</v>
      </c>
      <c r="C891" s="7" t="s">
        <v>916</v>
      </c>
      <c r="D891" s="5">
        <v>0</v>
      </c>
      <c r="E891" s="5">
        <v>0</v>
      </c>
      <c r="F891" s="2">
        <v>0</v>
      </c>
      <c r="G891" s="2">
        <v>0</v>
      </c>
      <c r="H891" s="2">
        <v>0</v>
      </c>
      <c r="I891" s="5">
        <v>0</v>
      </c>
      <c r="J891" s="11">
        <v>52</v>
      </c>
      <c r="K891" s="12">
        <f t="shared" si="156"/>
        <v>0</v>
      </c>
      <c r="L891" s="12">
        <f t="shared" si="156"/>
        <v>0</v>
      </c>
      <c r="M891" s="14">
        <f t="shared" si="157"/>
        <v>0</v>
      </c>
      <c r="N891" s="12">
        <f t="shared" si="167"/>
        <v>0</v>
      </c>
      <c r="O891" s="14">
        <f t="shared" si="158"/>
        <v>0</v>
      </c>
      <c r="P891" s="12">
        <f t="shared" si="167"/>
        <v>0</v>
      </c>
      <c r="Q891" s="12">
        <f t="shared" si="159"/>
        <v>1</v>
      </c>
      <c r="R891" s="12">
        <f t="shared" si="160"/>
        <v>0</v>
      </c>
      <c r="S891" s="12">
        <f t="shared" si="161"/>
        <v>0</v>
      </c>
      <c r="T891" s="12">
        <f t="shared" si="162"/>
        <v>0</v>
      </c>
      <c r="U891" s="12">
        <f t="shared" si="163"/>
        <v>0</v>
      </c>
      <c r="V891" s="64">
        <f t="shared" si="164"/>
        <v>0</v>
      </c>
      <c r="W891" s="12">
        <f t="shared" si="165"/>
        <v>0</v>
      </c>
      <c r="X891" s="12">
        <f>IF(AND(W891=1,G891=0),1,0)</f>
        <v>0</v>
      </c>
      <c r="Y891" s="12">
        <f t="shared" si="166"/>
        <v>0</v>
      </c>
    </row>
    <row r="892" spans="2:25" ht="12.5" customHeight="1">
      <c r="B892" s="6" t="s">
        <v>917</v>
      </c>
      <c r="C892" s="6" t="s">
        <v>918</v>
      </c>
      <c r="D892" s="5">
        <v>0</v>
      </c>
      <c r="E892" s="5">
        <v>0</v>
      </c>
      <c r="F892" s="2">
        <v>0</v>
      </c>
      <c r="G892" s="2">
        <v>0</v>
      </c>
      <c r="H892" s="2">
        <v>0</v>
      </c>
      <c r="I892" s="5">
        <v>0</v>
      </c>
      <c r="J892" s="11">
        <v>16</v>
      </c>
      <c r="K892" s="12">
        <f t="shared" si="156"/>
        <v>0</v>
      </c>
      <c r="L892" s="12">
        <f t="shared" si="156"/>
        <v>0</v>
      </c>
      <c r="M892" s="14">
        <f t="shared" si="157"/>
        <v>0</v>
      </c>
      <c r="N892" s="12">
        <f t="shared" si="167"/>
        <v>0</v>
      </c>
      <c r="O892" s="14">
        <f t="shared" si="158"/>
        <v>0</v>
      </c>
      <c r="P892" s="12">
        <f t="shared" si="167"/>
        <v>0</v>
      </c>
      <c r="Q892" s="12">
        <f t="shared" si="159"/>
        <v>1</v>
      </c>
      <c r="R892" s="12">
        <f t="shared" si="160"/>
        <v>0</v>
      </c>
      <c r="S892" s="12">
        <f t="shared" si="161"/>
        <v>0</v>
      </c>
      <c r="T892" s="12">
        <f t="shared" si="162"/>
        <v>0</v>
      </c>
      <c r="U892" s="12">
        <f t="shared" si="163"/>
        <v>0</v>
      </c>
      <c r="V892" s="64">
        <f t="shared" si="164"/>
        <v>0</v>
      </c>
      <c r="W892" s="12">
        <f t="shared" si="165"/>
        <v>0</v>
      </c>
      <c r="X892" s="12">
        <f>IF(AND(W892=1,G892=0),1,0)</f>
        <v>0</v>
      </c>
      <c r="Y892" s="12">
        <f t="shared" si="166"/>
        <v>0</v>
      </c>
    </row>
    <row r="893" spans="2:25" ht="12.5" customHeight="1">
      <c r="B893" s="6" t="s">
        <v>919</v>
      </c>
      <c r="C893" s="6" t="s">
        <v>920</v>
      </c>
      <c r="D893" s="5">
        <v>0</v>
      </c>
      <c r="E893" s="5">
        <v>0</v>
      </c>
      <c r="F893" s="2">
        <v>0</v>
      </c>
      <c r="G893" s="2">
        <v>0</v>
      </c>
      <c r="H893" s="2">
        <v>0</v>
      </c>
      <c r="I893" s="5">
        <v>0</v>
      </c>
      <c r="J893" s="11">
        <v>99</v>
      </c>
      <c r="K893" s="12">
        <f t="shared" si="156"/>
        <v>0</v>
      </c>
      <c r="L893" s="12">
        <f t="shared" si="156"/>
        <v>0</v>
      </c>
      <c r="M893" s="14">
        <f t="shared" si="157"/>
        <v>0</v>
      </c>
      <c r="N893" s="12">
        <f t="shared" si="167"/>
        <v>0</v>
      </c>
      <c r="O893" s="14">
        <f t="shared" si="158"/>
        <v>0</v>
      </c>
      <c r="P893" s="12">
        <f t="shared" si="167"/>
        <v>0</v>
      </c>
      <c r="Q893" s="12">
        <f t="shared" si="159"/>
        <v>1</v>
      </c>
      <c r="R893" s="12">
        <f t="shared" si="160"/>
        <v>0</v>
      </c>
      <c r="S893" s="12">
        <f t="shared" si="161"/>
        <v>0</v>
      </c>
      <c r="T893" s="12">
        <f t="shared" si="162"/>
        <v>0</v>
      </c>
      <c r="U893" s="12">
        <f t="shared" si="163"/>
        <v>0</v>
      </c>
      <c r="V893" s="64">
        <f t="shared" si="164"/>
        <v>0</v>
      </c>
      <c r="W893" s="12">
        <f t="shared" si="165"/>
        <v>0</v>
      </c>
      <c r="X893" s="12">
        <f>IF(AND(W893=1,G893=0),1,0)</f>
        <v>0</v>
      </c>
      <c r="Y893" s="12">
        <f t="shared" si="166"/>
        <v>0</v>
      </c>
    </row>
    <row r="894" spans="2:25" ht="12.5" customHeight="1">
      <c r="B894" s="6" t="s">
        <v>921</v>
      </c>
      <c r="C894" s="7" t="s">
        <v>922</v>
      </c>
      <c r="D894" s="5">
        <v>0</v>
      </c>
      <c r="E894" s="5">
        <v>0</v>
      </c>
      <c r="F894" s="2">
        <v>0</v>
      </c>
      <c r="G894" s="2">
        <v>0</v>
      </c>
      <c r="H894" s="2">
        <v>90</v>
      </c>
      <c r="I894" s="5">
        <v>90</v>
      </c>
      <c r="J894" s="11">
        <v>73</v>
      </c>
      <c r="K894" s="12">
        <f t="shared" si="156"/>
        <v>0</v>
      </c>
      <c r="L894" s="12">
        <f t="shared" si="156"/>
        <v>0</v>
      </c>
      <c r="M894" s="14">
        <f t="shared" si="157"/>
        <v>0</v>
      </c>
      <c r="N894" s="12">
        <f t="shared" si="167"/>
        <v>0</v>
      </c>
      <c r="O894" s="14">
        <f t="shared" si="158"/>
        <v>0</v>
      </c>
      <c r="P894" s="12">
        <f t="shared" si="167"/>
        <v>0</v>
      </c>
      <c r="Q894" s="12">
        <f t="shared" si="159"/>
        <v>0</v>
      </c>
      <c r="R894" s="12">
        <f t="shared" si="160"/>
        <v>1</v>
      </c>
      <c r="S894" s="12">
        <f t="shared" si="161"/>
        <v>0</v>
      </c>
      <c r="T894" s="12">
        <f t="shared" si="162"/>
        <v>0</v>
      </c>
      <c r="U894" s="12">
        <f t="shared" si="163"/>
        <v>0</v>
      </c>
      <c r="V894" s="64">
        <f t="shared" si="164"/>
        <v>0</v>
      </c>
      <c r="W894" s="12">
        <f t="shared" si="165"/>
        <v>1</v>
      </c>
      <c r="X894" s="12">
        <f>IF(AND(W894=1,G894=0),1,0)</f>
        <v>1</v>
      </c>
      <c r="Y894" s="12">
        <f t="shared" si="166"/>
        <v>0</v>
      </c>
    </row>
    <row r="895" spans="2:25" ht="12.5" customHeight="1">
      <c r="B895" s="6" t="s">
        <v>923</v>
      </c>
      <c r="C895" s="7" t="s">
        <v>924</v>
      </c>
      <c r="D895" s="5">
        <v>9700</v>
      </c>
      <c r="E895" s="5">
        <v>10100</v>
      </c>
      <c r="F895" s="2">
        <v>9900</v>
      </c>
      <c r="G895" s="2">
        <v>10425</v>
      </c>
      <c r="H895" s="2">
        <v>12300</v>
      </c>
      <c r="I895" s="5">
        <v>13085</v>
      </c>
      <c r="J895" s="11">
        <v>56</v>
      </c>
      <c r="K895" s="12">
        <f t="shared" si="156"/>
        <v>1</v>
      </c>
      <c r="L895" s="12">
        <f t="shared" si="156"/>
        <v>1</v>
      </c>
      <c r="M895" s="14">
        <f t="shared" si="157"/>
        <v>-200</v>
      </c>
      <c r="N895" s="12">
        <f t="shared" si="167"/>
        <v>0</v>
      </c>
      <c r="O895" s="14">
        <f t="shared" si="158"/>
        <v>-325</v>
      </c>
      <c r="P895" s="12">
        <f t="shared" si="167"/>
        <v>0</v>
      </c>
      <c r="Q895" s="12">
        <f t="shared" si="159"/>
        <v>0</v>
      </c>
      <c r="R895" s="12">
        <f t="shared" si="160"/>
        <v>0</v>
      </c>
      <c r="S895" s="12">
        <f t="shared" si="161"/>
        <v>1</v>
      </c>
      <c r="T895" s="12">
        <f t="shared" si="162"/>
        <v>1</v>
      </c>
      <c r="U895" s="12">
        <f t="shared" si="163"/>
        <v>0</v>
      </c>
      <c r="V895" s="64">
        <f t="shared" si="164"/>
        <v>0</v>
      </c>
      <c r="W895" s="12">
        <f t="shared" si="165"/>
        <v>1</v>
      </c>
      <c r="X895" s="12">
        <f>IF(AND(W895=1,G895=0),1,0)</f>
        <v>0</v>
      </c>
      <c r="Y895" s="12">
        <f t="shared" si="166"/>
        <v>0</v>
      </c>
    </row>
    <row r="896" spans="2:25" ht="12.5" customHeight="1">
      <c r="B896" s="6" t="s">
        <v>925</v>
      </c>
      <c r="C896" s="7" t="s">
        <v>926</v>
      </c>
      <c r="D896" s="5">
        <v>2000</v>
      </c>
      <c r="E896" s="5">
        <v>2100</v>
      </c>
      <c r="F896" s="2">
        <v>1450</v>
      </c>
      <c r="G896" s="2">
        <v>1700</v>
      </c>
      <c r="H896" s="2">
        <v>1600</v>
      </c>
      <c r="I896" s="5">
        <v>1800</v>
      </c>
      <c r="J896" s="11">
        <v>56</v>
      </c>
      <c r="K896" s="12">
        <f t="shared" si="156"/>
        <v>1</v>
      </c>
      <c r="L896" s="12">
        <f t="shared" si="156"/>
        <v>1</v>
      </c>
      <c r="M896" s="14">
        <f t="shared" si="157"/>
        <v>550</v>
      </c>
      <c r="N896" s="12">
        <f t="shared" si="167"/>
        <v>1</v>
      </c>
      <c r="O896" s="14">
        <f t="shared" si="158"/>
        <v>400</v>
      </c>
      <c r="P896" s="12">
        <f t="shared" si="167"/>
        <v>0</v>
      </c>
      <c r="Q896" s="12">
        <f t="shared" si="159"/>
        <v>0</v>
      </c>
      <c r="R896" s="12">
        <f t="shared" si="160"/>
        <v>0</v>
      </c>
      <c r="S896" s="12">
        <f t="shared" si="161"/>
        <v>1</v>
      </c>
      <c r="T896" s="12">
        <f t="shared" si="162"/>
        <v>1</v>
      </c>
      <c r="U896" s="12">
        <f t="shared" si="163"/>
        <v>0</v>
      </c>
      <c r="V896" s="64">
        <f t="shared" si="164"/>
        <v>0</v>
      </c>
      <c r="W896" s="12">
        <f t="shared" si="165"/>
        <v>1</v>
      </c>
      <c r="X896" s="12">
        <f>IF(AND(W896=1,G896=0),1,0)</f>
        <v>0</v>
      </c>
      <c r="Y896" s="12">
        <f t="shared" si="166"/>
        <v>0</v>
      </c>
    </row>
    <row r="897" spans="2:25" ht="12.5" customHeight="1">
      <c r="B897" s="6" t="s">
        <v>927</v>
      </c>
      <c r="C897" s="6" t="s">
        <v>928</v>
      </c>
      <c r="D897" s="5">
        <v>75</v>
      </c>
      <c r="E897" s="5">
        <v>175</v>
      </c>
      <c r="F897" s="2">
        <v>400</v>
      </c>
      <c r="G897" s="2">
        <v>450</v>
      </c>
      <c r="H897" s="2">
        <v>1575</v>
      </c>
      <c r="I897" s="5">
        <v>1575</v>
      </c>
      <c r="J897" s="11">
        <v>65</v>
      </c>
      <c r="K897" s="12">
        <f t="shared" si="156"/>
        <v>1</v>
      </c>
      <c r="L897" s="12">
        <f t="shared" si="156"/>
        <v>1</v>
      </c>
      <c r="M897" s="14">
        <f t="shared" si="157"/>
        <v>-325</v>
      </c>
      <c r="N897" s="12">
        <f t="shared" si="167"/>
        <v>0</v>
      </c>
      <c r="O897" s="14">
        <f t="shared" si="158"/>
        <v>-275</v>
      </c>
      <c r="P897" s="12">
        <f t="shared" si="167"/>
        <v>0</v>
      </c>
      <c r="Q897" s="12">
        <f t="shared" si="159"/>
        <v>0</v>
      </c>
      <c r="R897" s="12">
        <f t="shared" si="160"/>
        <v>0</v>
      </c>
      <c r="S897" s="12">
        <f t="shared" si="161"/>
        <v>1</v>
      </c>
      <c r="T897" s="12">
        <f t="shared" si="162"/>
        <v>1</v>
      </c>
      <c r="U897" s="12">
        <f t="shared" si="163"/>
        <v>0</v>
      </c>
      <c r="V897" s="64">
        <f t="shared" si="164"/>
        <v>0</v>
      </c>
      <c r="W897" s="12">
        <f t="shared" si="165"/>
        <v>1</v>
      </c>
      <c r="X897" s="12">
        <f>IF(AND(W897=1,G897=0),1,0)</f>
        <v>0</v>
      </c>
      <c r="Y897" s="12">
        <f t="shared" si="166"/>
        <v>0</v>
      </c>
    </row>
    <row r="898" spans="2:25" ht="12.5" customHeight="1">
      <c r="B898" s="6" t="s">
        <v>929</v>
      </c>
      <c r="C898" s="6" t="s">
        <v>930</v>
      </c>
      <c r="D898" s="5">
        <v>0</v>
      </c>
      <c r="E898" s="5">
        <v>20</v>
      </c>
      <c r="F898" s="2">
        <v>156</v>
      </c>
      <c r="G898" s="2">
        <v>156</v>
      </c>
      <c r="H898" s="2">
        <v>156</v>
      </c>
      <c r="I898" s="5">
        <v>156</v>
      </c>
      <c r="J898" s="11">
        <v>75</v>
      </c>
      <c r="K898" s="12">
        <f t="shared" si="156"/>
        <v>0</v>
      </c>
      <c r="L898" s="12">
        <f t="shared" si="156"/>
        <v>1</v>
      </c>
      <c r="M898" s="14">
        <f t="shared" si="157"/>
        <v>-156</v>
      </c>
      <c r="N898" s="12">
        <f t="shared" si="167"/>
        <v>0</v>
      </c>
      <c r="O898" s="14">
        <f t="shared" si="158"/>
        <v>-136</v>
      </c>
      <c r="P898" s="12">
        <f t="shared" si="167"/>
        <v>0</v>
      </c>
      <c r="Q898" s="12">
        <f t="shared" si="159"/>
        <v>0</v>
      </c>
      <c r="R898" s="12">
        <f t="shared" si="160"/>
        <v>0</v>
      </c>
      <c r="S898" s="12">
        <f t="shared" si="161"/>
        <v>1</v>
      </c>
      <c r="T898" s="12">
        <f t="shared" si="162"/>
        <v>1</v>
      </c>
      <c r="U898" s="12">
        <f t="shared" si="163"/>
        <v>0</v>
      </c>
      <c r="V898" s="64">
        <f t="shared" si="164"/>
        <v>0</v>
      </c>
      <c r="W898" s="12">
        <f t="shared" si="165"/>
        <v>1</v>
      </c>
      <c r="X898" s="12">
        <f>IF(AND(W898=1,G898=0),1,0)</f>
        <v>0</v>
      </c>
      <c r="Y898" s="12">
        <f t="shared" si="166"/>
        <v>0</v>
      </c>
    </row>
    <row r="899" spans="2:25" ht="12.5" customHeight="1">
      <c r="B899" s="6" t="s">
        <v>931</v>
      </c>
      <c r="C899" s="6" t="s">
        <v>932</v>
      </c>
      <c r="D899" s="5">
        <v>364</v>
      </c>
      <c r="E899" s="5">
        <v>424</v>
      </c>
      <c r="F899" s="2">
        <v>370</v>
      </c>
      <c r="G899" s="2">
        <v>414</v>
      </c>
      <c r="H899" s="2">
        <v>316</v>
      </c>
      <c r="I899" s="5">
        <v>357</v>
      </c>
      <c r="J899" s="11">
        <v>91</v>
      </c>
      <c r="K899" s="12">
        <f t="shared" si="156"/>
        <v>1</v>
      </c>
      <c r="L899" s="12">
        <f t="shared" si="156"/>
        <v>1</v>
      </c>
      <c r="M899" s="14">
        <f t="shared" si="157"/>
        <v>-6</v>
      </c>
      <c r="N899" s="12">
        <f t="shared" si="167"/>
        <v>0</v>
      </c>
      <c r="O899" s="14">
        <f t="shared" si="158"/>
        <v>10</v>
      </c>
      <c r="P899" s="12">
        <f t="shared" si="167"/>
        <v>0</v>
      </c>
      <c r="Q899" s="12">
        <f t="shared" si="159"/>
        <v>0</v>
      </c>
      <c r="R899" s="12">
        <f t="shared" si="160"/>
        <v>0</v>
      </c>
      <c r="S899" s="12">
        <f t="shared" si="161"/>
        <v>1</v>
      </c>
      <c r="T899" s="12">
        <f t="shared" si="162"/>
        <v>1</v>
      </c>
      <c r="U899" s="12">
        <f t="shared" si="163"/>
        <v>0</v>
      </c>
      <c r="V899" s="64">
        <f t="shared" si="164"/>
        <v>0</v>
      </c>
      <c r="W899" s="12">
        <f t="shared" si="165"/>
        <v>1</v>
      </c>
      <c r="X899" s="12">
        <f>IF(AND(W899=1,G899=0),1,0)</f>
        <v>0</v>
      </c>
      <c r="Y899" s="12">
        <f t="shared" si="166"/>
        <v>0</v>
      </c>
    </row>
    <row r="900" spans="2:25" ht="12.5" customHeight="1">
      <c r="B900" s="6" t="s">
        <v>933</v>
      </c>
      <c r="C900" s="7" t="s">
        <v>934</v>
      </c>
      <c r="D900" s="5">
        <v>1950</v>
      </c>
      <c r="E900" s="5">
        <v>2065</v>
      </c>
      <c r="F900" s="2">
        <v>1805</v>
      </c>
      <c r="G900" s="2">
        <v>1825</v>
      </c>
      <c r="H900" s="2">
        <v>1710</v>
      </c>
      <c r="I900" s="5">
        <v>1815</v>
      </c>
      <c r="J900" s="11">
        <v>48</v>
      </c>
      <c r="K900" s="12">
        <f t="shared" si="156"/>
        <v>1</v>
      </c>
      <c r="L900" s="12">
        <f t="shared" si="156"/>
        <v>1</v>
      </c>
      <c r="M900" s="14">
        <f t="shared" si="157"/>
        <v>145</v>
      </c>
      <c r="N900" s="12">
        <f t="shared" si="167"/>
        <v>0</v>
      </c>
      <c r="O900" s="14">
        <f t="shared" si="158"/>
        <v>240</v>
      </c>
      <c r="P900" s="12">
        <f t="shared" si="167"/>
        <v>0</v>
      </c>
      <c r="Q900" s="12">
        <f t="shared" si="159"/>
        <v>0</v>
      </c>
      <c r="R900" s="12">
        <f t="shared" si="160"/>
        <v>0</v>
      </c>
      <c r="S900" s="12">
        <f t="shared" si="161"/>
        <v>1</v>
      </c>
      <c r="T900" s="12">
        <f t="shared" si="162"/>
        <v>1</v>
      </c>
      <c r="U900" s="12">
        <f t="shared" si="163"/>
        <v>0</v>
      </c>
      <c r="V900" s="64">
        <f t="shared" si="164"/>
        <v>0</v>
      </c>
      <c r="W900" s="12">
        <f t="shared" si="165"/>
        <v>1</v>
      </c>
      <c r="X900" s="12">
        <f>IF(AND(W900=1,G900=0),1,0)</f>
        <v>0</v>
      </c>
      <c r="Y900" s="12">
        <f t="shared" si="166"/>
        <v>0</v>
      </c>
    </row>
    <row r="901" spans="2:25" ht="12.5" customHeight="1">
      <c r="B901" s="6" t="s">
        <v>935</v>
      </c>
      <c r="C901" s="7" t="s">
        <v>936</v>
      </c>
      <c r="D901" s="5">
        <v>1820</v>
      </c>
      <c r="E901" s="5">
        <v>1915</v>
      </c>
      <c r="F901" s="2">
        <v>1855</v>
      </c>
      <c r="G901" s="2">
        <v>1915</v>
      </c>
      <c r="H901" s="2">
        <v>1820</v>
      </c>
      <c r="I901" s="5">
        <v>2840</v>
      </c>
      <c r="J901" s="11">
        <v>92</v>
      </c>
      <c r="K901" s="12">
        <f t="shared" si="156"/>
        <v>1</v>
      </c>
      <c r="L901" s="12">
        <f t="shared" si="156"/>
        <v>1</v>
      </c>
      <c r="M901" s="14">
        <f t="shared" si="157"/>
        <v>-35</v>
      </c>
      <c r="N901" s="12">
        <f t="shared" si="167"/>
        <v>0</v>
      </c>
      <c r="O901" s="14">
        <f t="shared" si="158"/>
        <v>0</v>
      </c>
      <c r="P901" s="12">
        <f t="shared" si="167"/>
        <v>0</v>
      </c>
      <c r="Q901" s="12">
        <f t="shared" si="159"/>
        <v>0</v>
      </c>
      <c r="R901" s="12">
        <f t="shared" si="160"/>
        <v>0</v>
      </c>
      <c r="S901" s="12">
        <f t="shared" si="161"/>
        <v>1</v>
      </c>
      <c r="T901" s="12">
        <f t="shared" si="162"/>
        <v>1</v>
      </c>
      <c r="U901" s="12">
        <f t="shared" si="163"/>
        <v>0</v>
      </c>
      <c r="V901" s="64">
        <f t="shared" si="164"/>
        <v>0</v>
      </c>
      <c r="W901" s="12">
        <f t="shared" si="165"/>
        <v>1</v>
      </c>
      <c r="X901" s="12">
        <f>IF(AND(W901=1,G901=0),1,0)</f>
        <v>0</v>
      </c>
      <c r="Y901" s="12">
        <f t="shared" si="166"/>
        <v>0</v>
      </c>
    </row>
    <row r="902" spans="2:25" ht="12.5" customHeight="1">
      <c r="B902" s="6" t="s">
        <v>937</v>
      </c>
      <c r="C902" s="6" t="s">
        <v>938</v>
      </c>
      <c r="D902" s="5">
        <v>90</v>
      </c>
      <c r="E902" s="5">
        <v>110</v>
      </c>
      <c r="F902" s="2">
        <v>100</v>
      </c>
      <c r="G902" s="2">
        <v>100</v>
      </c>
      <c r="H902" s="2">
        <v>145</v>
      </c>
      <c r="I902" s="5">
        <v>145</v>
      </c>
      <c r="J902" s="11">
        <v>58</v>
      </c>
      <c r="K902" s="12">
        <f t="shared" ref="K902:L965" si="168">IF(D902&gt;0.5,1,0)</f>
        <v>1</v>
      </c>
      <c r="L902" s="12">
        <f t="shared" si="168"/>
        <v>1</v>
      </c>
      <c r="M902" s="14">
        <f t="shared" ref="M902:M965" si="169">+D902-F902</f>
        <v>-10</v>
      </c>
      <c r="N902" s="12">
        <f t="shared" si="167"/>
        <v>0</v>
      </c>
      <c r="O902" s="14">
        <f t="shared" ref="O902:O965" si="170">+E902-G902</f>
        <v>10</v>
      </c>
      <c r="P902" s="12">
        <f t="shared" si="167"/>
        <v>0</v>
      </c>
      <c r="Q902" s="12">
        <f t="shared" ref="Q902:Q965" si="171">IF(E902+G902+I902=0,1,0)</f>
        <v>0</v>
      </c>
      <c r="R902" s="12">
        <f t="shared" ref="R902:R965" si="172">IF(AND(Q902=0,E902=0),1,0)</f>
        <v>0</v>
      </c>
      <c r="S902" s="12">
        <f t="shared" ref="S902:S965" si="173">IF(E902=0,0,1)</f>
        <v>1</v>
      </c>
      <c r="T902" s="12">
        <f t="shared" ref="T902:T965" si="174">IF(G902=0,0,1)</f>
        <v>1</v>
      </c>
      <c r="U902" s="12">
        <f t="shared" ref="U902:U965" si="175">IF(AND(T902=1,E902=0),1,0)</f>
        <v>0</v>
      </c>
      <c r="V902" s="64">
        <f t="shared" ref="V902:V965" si="176">IF(U902=1,G902,0)</f>
        <v>0</v>
      </c>
      <c r="W902" s="12">
        <f t="shared" ref="W902:W965" si="177">IF(I902=0,0,1)</f>
        <v>1</v>
      </c>
      <c r="X902" s="12">
        <f>IF(AND(W902=1,G902=0),1,0)</f>
        <v>0</v>
      </c>
      <c r="Y902" s="12">
        <f t="shared" ref="Y902:Y965" si="178">IF(AND(S902=1,T902=0),1,0)</f>
        <v>0</v>
      </c>
    </row>
    <row r="903" spans="2:25" ht="12.5" customHeight="1">
      <c r="B903" s="6" t="s">
        <v>939</v>
      </c>
      <c r="C903" s="6" t="s">
        <v>940</v>
      </c>
      <c r="D903" s="5">
        <v>0</v>
      </c>
      <c r="E903" s="5">
        <v>0</v>
      </c>
      <c r="F903" s="2">
        <v>0</v>
      </c>
      <c r="G903" s="2">
        <v>0</v>
      </c>
      <c r="H903" s="2">
        <v>100</v>
      </c>
      <c r="I903" s="5">
        <v>120</v>
      </c>
      <c r="J903" s="11">
        <v>53</v>
      </c>
      <c r="K903" s="12">
        <f t="shared" si="168"/>
        <v>0</v>
      </c>
      <c r="L903" s="12">
        <f t="shared" si="168"/>
        <v>0</v>
      </c>
      <c r="M903" s="14">
        <f t="shared" si="169"/>
        <v>0</v>
      </c>
      <c r="N903" s="12">
        <f t="shared" ref="N903:P966" si="179">IF(OR((M903&gt;=N$3),(M903&lt;=-N$3)),1,0)</f>
        <v>0</v>
      </c>
      <c r="O903" s="14">
        <f t="shared" si="170"/>
        <v>0</v>
      </c>
      <c r="P903" s="12">
        <f t="shared" si="179"/>
        <v>0</v>
      </c>
      <c r="Q903" s="12">
        <f t="shared" si="171"/>
        <v>0</v>
      </c>
      <c r="R903" s="12">
        <f t="shared" si="172"/>
        <v>1</v>
      </c>
      <c r="S903" s="12">
        <f t="shared" si="173"/>
        <v>0</v>
      </c>
      <c r="T903" s="12">
        <f t="shared" si="174"/>
        <v>0</v>
      </c>
      <c r="U903" s="12">
        <f t="shared" si="175"/>
        <v>0</v>
      </c>
      <c r="V903" s="64">
        <f t="shared" si="176"/>
        <v>0</v>
      </c>
      <c r="W903" s="12">
        <f t="shared" si="177"/>
        <v>1</v>
      </c>
      <c r="X903" s="12">
        <f>IF(AND(W903=1,G903=0),1,0)</f>
        <v>1</v>
      </c>
      <c r="Y903" s="12">
        <f t="shared" si="178"/>
        <v>0</v>
      </c>
    </row>
    <row r="904" spans="2:25" ht="12.5" customHeight="1">
      <c r="B904" s="6" t="s">
        <v>941</v>
      </c>
      <c r="C904" s="6" t="s">
        <v>942</v>
      </c>
      <c r="D904" s="5">
        <v>0</v>
      </c>
      <c r="E904" s="5">
        <v>0</v>
      </c>
      <c r="F904" s="2">
        <v>0</v>
      </c>
      <c r="G904" s="2">
        <v>40</v>
      </c>
      <c r="H904" s="2">
        <v>0</v>
      </c>
      <c r="I904" s="5">
        <v>0</v>
      </c>
      <c r="J904" s="11">
        <v>18</v>
      </c>
      <c r="K904" s="12">
        <f t="shared" si="168"/>
        <v>0</v>
      </c>
      <c r="L904" s="12">
        <f t="shared" si="168"/>
        <v>0</v>
      </c>
      <c r="M904" s="14">
        <f t="shared" si="169"/>
        <v>0</v>
      </c>
      <c r="N904" s="12">
        <f t="shared" si="179"/>
        <v>0</v>
      </c>
      <c r="O904" s="14">
        <f t="shared" si="170"/>
        <v>-40</v>
      </c>
      <c r="P904" s="12">
        <f t="shared" si="179"/>
        <v>0</v>
      </c>
      <c r="Q904" s="12">
        <f t="shared" si="171"/>
        <v>0</v>
      </c>
      <c r="R904" s="12">
        <f t="shared" si="172"/>
        <v>1</v>
      </c>
      <c r="S904" s="12">
        <f t="shared" si="173"/>
        <v>0</v>
      </c>
      <c r="T904" s="12">
        <f t="shared" si="174"/>
        <v>1</v>
      </c>
      <c r="U904" s="12">
        <f t="shared" si="175"/>
        <v>1</v>
      </c>
      <c r="V904" s="64">
        <f t="shared" si="176"/>
        <v>40</v>
      </c>
      <c r="W904" s="12">
        <f t="shared" si="177"/>
        <v>0</v>
      </c>
      <c r="X904" s="12">
        <f>IF(AND(W904=1,G904=0),1,0)</f>
        <v>0</v>
      </c>
      <c r="Y904" s="12">
        <f t="shared" si="178"/>
        <v>0</v>
      </c>
    </row>
    <row r="905" spans="2:25" ht="12.5" customHeight="1">
      <c r="B905" s="6" t="s">
        <v>943</v>
      </c>
      <c r="C905" s="7" t="s">
        <v>944</v>
      </c>
      <c r="D905" s="5">
        <v>300</v>
      </c>
      <c r="E905" s="5">
        <v>300</v>
      </c>
      <c r="F905" s="2">
        <v>650</v>
      </c>
      <c r="G905" s="2">
        <v>650</v>
      </c>
      <c r="H905" s="2">
        <v>650</v>
      </c>
      <c r="I905" s="5">
        <v>650</v>
      </c>
      <c r="J905" s="11">
        <v>77</v>
      </c>
      <c r="K905" s="12">
        <f t="shared" si="168"/>
        <v>1</v>
      </c>
      <c r="L905" s="12">
        <f t="shared" si="168"/>
        <v>1</v>
      </c>
      <c r="M905" s="14">
        <f t="shared" si="169"/>
        <v>-350</v>
      </c>
      <c r="N905" s="12">
        <f t="shared" si="179"/>
        <v>0</v>
      </c>
      <c r="O905" s="14">
        <f t="shared" si="170"/>
        <v>-350</v>
      </c>
      <c r="P905" s="12">
        <f t="shared" si="179"/>
        <v>0</v>
      </c>
      <c r="Q905" s="12">
        <f t="shared" si="171"/>
        <v>0</v>
      </c>
      <c r="R905" s="12">
        <f t="shared" si="172"/>
        <v>0</v>
      </c>
      <c r="S905" s="12">
        <f t="shared" si="173"/>
        <v>1</v>
      </c>
      <c r="T905" s="12">
        <f t="shared" si="174"/>
        <v>1</v>
      </c>
      <c r="U905" s="12">
        <f t="shared" si="175"/>
        <v>0</v>
      </c>
      <c r="V905" s="64">
        <f t="shared" si="176"/>
        <v>0</v>
      </c>
      <c r="W905" s="12">
        <f t="shared" si="177"/>
        <v>1</v>
      </c>
      <c r="X905" s="12">
        <f>IF(AND(W905=1,G905=0),1,0)</f>
        <v>0</v>
      </c>
      <c r="Y905" s="12">
        <f t="shared" si="178"/>
        <v>0</v>
      </c>
    </row>
    <row r="906" spans="2:25" ht="12.5" customHeight="1">
      <c r="B906" s="6" t="s">
        <v>945</v>
      </c>
      <c r="C906" s="6" t="s">
        <v>946</v>
      </c>
      <c r="D906" s="5">
        <v>200</v>
      </c>
      <c r="E906" s="5">
        <v>272</v>
      </c>
      <c r="F906" s="2">
        <v>213</v>
      </c>
      <c r="G906" s="2">
        <v>246</v>
      </c>
      <c r="H906" s="2">
        <v>200</v>
      </c>
      <c r="I906" s="5">
        <v>306</v>
      </c>
      <c r="J906" s="11">
        <v>49</v>
      </c>
      <c r="K906" s="12">
        <f t="shared" si="168"/>
        <v>1</v>
      </c>
      <c r="L906" s="12">
        <f t="shared" si="168"/>
        <v>1</v>
      </c>
      <c r="M906" s="14">
        <f t="shared" si="169"/>
        <v>-13</v>
      </c>
      <c r="N906" s="12">
        <f t="shared" si="179"/>
        <v>0</v>
      </c>
      <c r="O906" s="14">
        <f t="shared" si="170"/>
        <v>26</v>
      </c>
      <c r="P906" s="12">
        <f t="shared" si="179"/>
        <v>0</v>
      </c>
      <c r="Q906" s="12">
        <f t="shared" si="171"/>
        <v>0</v>
      </c>
      <c r="R906" s="12">
        <f t="shared" si="172"/>
        <v>0</v>
      </c>
      <c r="S906" s="12">
        <f t="shared" si="173"/>
        <v>1</v>
      </c>
      <c r="T906" s="12">
        <f t="shared" si="174"/>
        <v>1</v>
      </c>
      <c r="U906" s="12">
        <f t="shared" si="175"/>
        <v>0</v>
      </c>
      <c r="V906" s="64">
        <f t="shared" si="176"/>
        <v>0</v>
      </c>
      <c r="W906" s="12">
        <f t="shared" si="177"/>
        <v>1</v>
      </c>
      <c r="X906" s="12">
        <f>IF(AND(W906=1,G906=0),1,0)</f>
        <v>0</v>
      </c>
      <c r="Y906" s="12">
        <f t="shared" si="178"/>
        <v>0</v>
      </c>
    </row>
    <row r="907" spans="2:25" ht="12.5" customHeight="1">
      <c r="B907" s="6" t="s">
        <v>947</v>
      </c>
      <c r="C907" s="7" t="s">
        <v>948</v>
      </c>
      <c r="D907" s="5">
        <v>4800</v>
      </c>
      <c r="E907" s="5">
        <v>5478</v>
      </c>
      <c r="F907" s="2">
        <v>5640</v>
      </c>
      <c r="G907" s="2">
        <v>5909</v>
      </c>
      <c r="H907" s="2">
        <v>5680</v>
      </c>
      <c r="I907" s="5">
        <v>5935</v>
      </c>
      <c r="J907" s="11">
        <v>84</v>
      </c>
      <c r="K907" s="12">
        <f t="shared" si="168"/>
        <v>1</v>
      </c>
      <c r="L907" s="12">
        <f t="shared" si="168"/>
        <v>1</v>
      </c>
      <c r="M907" s="14">
        <f t="shared" si="169"/>
        <v>-840</v>
      </c>
      <c r="N907" s="12">
        <f t="shared" si="179"/>
        <v>1</v>
      </c>
      <c r="O907" s="14">
        <f t="shared" si="170"/>
        <v>-431</v>
      </c>
      <c r="P907" s="12">
        <f t="shared" si="179"/>
        <v>0</v>
      </c>
      <c r="Q907" s="12">
        <f t="shared" si="171"/>
        <v>0</v>
      </c>
      <c r="R907" s="12">
        <f t="shared" si="172"/>
        <v>0</v>
      </c>
      <c r="S907" s="12">
        <f t="shared" si="173"/>
        <v>1</v>
      </c>
      <c r="T907" s="12">
        <f t="shared" si="174"/>
        <v>1</v>
      </c>
      <c r="U907" s="12">
        <f t="shared" si="175"/>
        <v>0</v>
      </c>
      <c r="V907" s="64">
        <f t="shared" si="176"/>
        <v>0</v>
      </c>
      <c r="W907" s="12">
        <f t="shared" si="177"/>
        <v>1</v>
      </c>
      <c r="X907" s="12">
        <f>IF(AND(W907=1,G907=0),1,0)</f>
        <v>0</v>
      </c>
      <c r="Y907" s="12">
        <f t="shared" si="178"/>
        <v>0</v>
      </c>
    </row>
    <row r="908" spans="2:25" ht="12.5" customHeight="1">
      <c r="B908" s="6" t="s">
        <v>949</v>
      </c>
      <c r="C908" s="7" t="s">
        <v>950</v>
      </c>
      <c r="D908" s="5">
        <v>4160</v>
      </c>
      <c r="E908" s="5">
        <v>4570</v>
      </c>
      <c r="F908" s="2">
        <v>3975</v>
      </c>
      <c r="G908" s="2">
        <v>4220</v>
      </c>
      <c r="H908" s="2">
        <v>3640</v>
      </c>
      <c r="I908" s="5">
        <v>3640</v>
      </c>
      <c r="J908" s="11">
        <v>79</v>
      </c>
      <c r="K908" s="12">
        <f t="shared" si="168"/>
        <v>1</v>
      </c>
      <c r="L908" s="12">
        <f t="shared" si="168"/>
        <v>1</v>
      </c>
      <c r="M908" s="14">
        <f t="shared" si="169"/>
        <v>185</v>
      </c>
      <c r="N908" s="12">
        <f t="shared" si="179"/>
        <v>0</v>
      </c>
      <c r="O908" s="14">
        <f t="shared" si="170"/>
        <v>350</v>
      </c>
      <c r="P908" s="12">
        <f t="shared" si="179"/>
        <v>0</v>
      </c>
      <c r="Q908" s="12">
        <f t="shared" si="171"/>
        <v>0</v>
      </c>
      <c r="R908" s="12">
        <f t="shared" si="172"/>
        <v>0</v>
      </c>
      <c r="S908" s="12">
        <f t="shared" si="173"/>
        <v>1</v>
      </c>
      <c r="T908" s="12">
        <f t="shared" si="174"/>
        <v>1</v>
      </c>
      <c r="U908" s="12">
        <f t="shared" si="175"/>
        <v>0</v>
      </c>
      <c r="V908" s="64">
        <f t="shared" si="176"/>
        <v>0</v>
      </c>
      <c r="W908" s="12">
        <f t="shared" si="177"/>
        <v>1</v>
      </c>
      <c r="X908" s="12">
        <f>IF(AND(W908=1,G908=0),1,0)</f>
        <v>0</v>
      </c>
      <c r="Y908" s="12">
        <f t="shared" si="178"/>
        <v>0</v>
      </c>
    </row>
    <row r="909" spans="2:25" ht="12.5" customHeight="1">
      <c r="B909" s="6" t="s">
        <v>951</v>
      </c>
      <c r="C909" s="6" t="s">
        <v>952</v>
      </c>
      <c r="D909" s="5">
        <v>0</v>
      </c>
      <c r="E909" s="5">
        <v>0</v>
      </c>
      <c r="F909" s="2">
        <v>0</v>
      </c>
      <c r="G909" s="2">
        <v>0</v>
      </c>
      <c r="H909" s="2">
        <v>0</v>
      </c>
      <c r="I909" s="5">
        <v>0</v>
      </c>
      <c r="J909" s="11">
        <v>16</v>
      </c>
      <c r="K909" s="12">
        <f t="shared" si="168"/>
        <v>0</v>
      </c>
      <c r="L909" s="12">
        <f t="shared" si="168"/>
        <v>0</v>
      </c>
      <c r="M909" s="14">
        <f t="shared" si="169"/>
        <v>0</v>
      </c>
      <c r="N909" s="12">
        <f t="shared" si="179"/>
        <v>0</v>
      </c>
      <c r="O909" s="14">
        <f t="shared" si="170"/>
        <v>0</v>
      </c>
      <c r="P909" s="12">
        <f t="shared" si="179"/>
        <v>0</v>
      </c>
      <c r="Q909" s="12">
        <f t="shared" si="171"/>
        <v>1</v>
      </c>
      <c r="R909" s="12">
        <f t="shared" si="172"/>
        <v>0</v>
      </c>
      <c r="S909" s="12">
        <f t="shared" si="173"/>
        <v>0</v>
      </c>
      <c r="T909" s="12">
        <f t="shared" si="174"/>
        <v>0</v>
      </c>
      <c r="U909" s="12">
        <f t="shared" si="175"/>
        <v>0</v>
      </c>
      <c r="V909" s="64">
        <f t="shared" si="176"/>
        <v>0</v>
      </c>
      <c r="W909" s="12">
        <f t="shared" si="177"/>
        <v>0</v>
      </c>
      <c r="X909" s="12">
        <f>IF(AND(W909=1,G909=0),1,0)</f>
        <v>0</v>
      </c>
      <c r="Y909" s="12">
        <f t="shared" si="178"/>
        <v>0</v>
      </c>
    </row>
    <row r="910" spans="2:25" ht="12.5" customHeight="1">
      <c r="B910" s="6" t="s">
        <v>953</v>
      </c>
      <c r="C910" s="6" t="s">
        <v>954</v>
      </c>
      <c r="D910" s="5">
        <v>20</v>
      </c>
      <c r="E910" s="5">
        <v>20</v>
      </c>
      <c r="F910" s="2">
        <v>70</v>
      </c>
      <c r="G910" s="2">
        <v>70</v>
      </c>
      <c r="H910" s="2">
        <v>120</v>
      </c>
      <c r="I910" s="5">
        <v>120</v>
      </c>
      <c r="J910" s="11">
        <v>47</v>
      </c>
      <c r="K910" s="12">
        <f t="shared" si="168"/>
        <v>1</v>
      </c>
      <c r="L910" s="12">
        <f t="shared" si="168"/>
        <v>1</v>
      </c>
      <c r="M910" s="14">
        <f t="shared" si="169"/>
        <v>-50</v>
      </c>
      <c r="N910" s="12">
        <f t="shared" si="179"/>
        <v>0</v>
      </c>
      <c r="O910" s="14">
        <f t="shared" si="170"/>
        <v>-50</v>
      </c>
      <c r="P910" s="12">
        <f t="shared" si="179"/>
        <v>0</v>
      </c>
      <c r="Q910" s="12">
        <f t="shared" si="171"/>
        <v>0</v>
      </c>
      <c r="R910" s="12">
        <f t="shared" si="172"/>
        <v>0</v>
      </c>
      <c r="S910" s="12">
        <f t="shared" si="173"/>
        <v>1</v>
      </c>
      <c r="T910" s="12">
        <f t="shared" si="174"/>
        <v>1</v>
      </c>
      <c r="U910" s="12">
        <f t="shared" si="175"/>
        <v>0</v>
      </c>
      <c r="V910" s="64">
        <f t="shared" si="176"/>
        <v>0</v>
      </c>
      <c r="W910" s="12">
        <f t="shared" si="177"/>
        <v>1</v>
      </c>
      <c r="X910" s="12">
        <f>IF(AND(W910=1,G910=0),1,0)</f>
        <v>0</v>
      </c>
      <c r="Y910" s="12">
        <f t="shared" si="178"/>
        <v>0</v>
      </c>
    </row>
    <row r="911" spans="2:25" ht="12.5" customHeight="1">
      <c r="B911" s="6" t="s">
        <v>955</v>
      </c>
      <c r="C911" s="6" t="s">
        <v>956</v>
      </c>
      <c r="D911" s="5">
        <v>150</v>
      </c>
      <c r="E911" s="5">
        <v>150</v>
      </c>
      <c r="F911" s="2">
        <v>0</v>
      </c>
      <c r="G911" s="2">
        <v>0</v>
      </c>
      <c r="H911" s="2">
        <v>150</v>
      </c>
      <c r="I911" s="5">
        <v>150</v>
      </c>
      <c r="J911" s="11">
        <v>54</v>
      </c>
      <c r="K911" s="12">
        <f t="shared" si="168"/>
        <v>1</v>
      </c>
      <c r="L911" s="12">
        <f t="shared" si="168"/>
        <v>1</v>
      </c>
      <c r="M911" s="14">
        <f t="shared" si="169"/>
        <v>150</v>
      </c>
      <c r="N911" s="12">
        <f t="shared" si="179"/>
        <v>0</v>
      </c>
      <c r="O911" s="14">
        <f t="shared" si="170"/>
        <v>150</v>
      </c>
      <c r="P911" s="12">
        <f t="shared" si="179"/>
        <v>0</v>
      </c>
      <c r="Q911" s="12">
        <f t="shared" si="171"/>
        <v>0</v>
      </c>
      <c r="R911" s="12">
        <f t="shared" si="172"/>
        <v>0</v>
      </c>
      <c r="S911" s="12">
        <f t="shared" si="173"/>
        <v>1</v>
      </c>
      <c r="T911" s="12">
        <f t="shared" si="174"/>
        <v>0</v>
      </c>
      <c r="U911" s="12">
        <f t="shared" si="175"/>
        <v>0</v>
      </c>
      <c r="V911" s="64">
        <f t="shared" si="176"/>
        <v>0</v>
      </c>
      <c r="W911" s="12">
        <f t="shared" si="177"/>
        <v>1</v>
      </c>
      <c r="X911" s="12">
        <f>IF(AND(W911=1,G911=0),1,0)</f>
        <v>1</v>
      </c>
      <c r="Y911" s="12">
        <f t="shared" si="178"/>
        <v>1</v>
      </c>
    </row>
    <row r="912" spans="2:25" ht="12.5" customHeight="1">
      <c r="B912" s="6" t="s">
        <v>957</v>
      </c>
      <c r="C912" s="7" t="s">
        <v>958</v>
      </c>
      <c r="D912" s="5">
        <v>1020</v>
      </c>
      <c r="E912" s="5">
        <v>1350</v>
      </c>
      <c r="F912" s="2">
        <v>1040</v>
      </c>
      <c r="G912" s="2">
        <v>1360</v>
      </c>
      <c r="H912" s="2">
        <v>1075</v>
      </c>
      <c r="I912" s="5">
        <v>1400</v>
      </c>
      <c r="J912" s="11">
        <v>86</v>
      </c>
      <c r="K912" s="12">
        <f t="shared" si="168"/>
        <v>1</v>
      </c>
      <c r="L912" s="12">
        <f t="shared" si="168"/>
        <v>1</v>
      </c>
      <c r="M912" s="14">
        <f t="shared" si="169"/>
        <v>-20</v>
      </c>
      <c r="N912" s="12">
        <f t="shared" si="179"/>
        <v>0</v>
      </c>
      <c r="O912" s="14">
        <f t="shared" si="170"/>
        <v>-10</v>
      </c>
      <c r="P912" s="12">
        <f t="shared" si="179"/>
        <v>0</v>
      </c>
      <c r="Q912" s="12">
        <f t="shared" si="171"/>
        <v>0</v>
      </c>
      <c r="R912" s="12">
        <f t="shared" si="172"/>
        <v>0</v>
      </c>
      <c r="S912" s="12">
        <f t="shared" si="173"/>
        <v>1</v>
      </c>
      <c r="T912" s="12">
        <f t="shared" si="174"/>
        <v>1</v>
      </c>
      <c r="U912" s="12">
        <f t="shared" si="175"/>
        <v>0</v>
      </c>
      <c r="V912" s="64">
        <f t="shared" si="176"/>
        <v>0</v>
      </c>
      <c r="W912" s="12">
        <f t="shared" si="177"/>
        <v>1</v>
      </c>
      <c r="X912" s="12">
        <f>IF(AND(W912=1,G912=0),1,0)</f>
        <v>0</v>
      </c>
      <c r="Y912" s="12">
        <f t="shared" si="178"/>
        <v>0</v>
      </c>
    </row>
    <row r="913" spans="2:25" ht="12.5" customHeight="1">
      <c r="B913" s="6" t="s">
        <v>959</v>
      </c>
      <c r="C913" s="7" t="s">
        <v>960</v>
      </c>
      <c r="D913" s="5">
        <v>1080</v>
      </c>
      <c r="E913" s="5">
        <v>1085</v>
      </c>
      <c r="F913" s="2">
        <v>1020</v>
      </c>
      <c r="G913" s="2">
        <v>1025</v>
      </c>
      <c r="H913" s="2">
        <v>1080</v>
      </c>
      <c r="I913" s="5">
        <v>1085</v>
      </c>
      <c r="J913" s="11">
        <v>68</v>
      </c>
      <c r="K913" s="12">
        <f t="shared" si="168"/>
        <v>1</v>
      </c>
      <c r="L913" s="12">
        <f t="shared" si="168"/>
        <v>1</v>
      </c>
      <c r="M913" s="14">
        <f t="shared" si="169"/>
        <v>60</v>
      </c>
      <c r="N913" s="12">
        <f t="shared" si="179"/>
        <v>0</v>
      </c>
      <c r="O913" s="14">
        <f t="shared" si="170"/>
        <v>60</v>
      </c>
      <c r="P913" s="12">
        <f t="shared" si="179"/>
        <v>0</v>
      </c>
      <c r="Q913" s="12">
        <f t="shared" si="171"/>
        <v>0</v>
      </c>
      <c r="R913" s="12">
        <f t="shared" si="172"/>
        <v>0</v>
      </c>
      <c r="S913" s="12">
        <f t="shared" si="173"/>
        <v>1</v>
      </c>
      <c r="T913" s="12">
        <f t="shared" si="174"/>
        <v>1</v>
      </c>
      <c r="U913" s="12">
        <f t="shared" si="175"/>
        <v>0</v>
      </c>
      <c r="V913" s="64">
        <f t="shared" si="176"/>
        <v>0</v>
      </c>
      <c r="W913" s="12">
        <f t="shared" si="177"/>
        <v>1</v>
      </c>
      <c r="X913" s="12">
        <f>IF(AND(W913=1,G913=0),1,0)</f>
        <v>0</v>
      </c>
      <c r="Y913" s="12">
        <f t="shared" si="178"/>
        <v>0</v>
      </c>
    </row>
    <row r="914" spans="2:25" ht="12.5" customHeight="1">
      <c r="B914" s="6" t="s">
        <v>961</v>
      </c>
      <c r="C914" s="6" t="s">
        <v>962</v>
      </c>
      <c r="D914" s="5">
        <v>300</v>
      </c>
      <c r="E914" s="5">
        <v>410</v>
      </c>
      <c r="F914" s="2">
        <v>305</v>
      </c>
      <c r="G914" s="2">
        <v>305</v>
      </c>
      <c r="H914" s="2">
        <v>300</v>
      </c>
      <c r="I914" s="5">
        <v>300</v>
      </c>
      <c r="J914" s="11">
        <v>63</v>
      </c>
      <c r="K914" s="12">
        <f t="shared" si="168"/>
        <v>1</v>
      </c>
      <c r="L914" s="12">
        <f t="shared" si="168"/>
        <v>1</v>
      </c>
      <c r="M914" s="14">
        <f t="shared" si="169"/>
        <v>-5</v>
      </c>
      <c r="N914" s="12">
        <f t="shared" si="179"/>
        <v>0</v>
      </c>
      <c r="O914" s="14">
        <f t="shared" si="170"/>
        <v>105</v>
      </c>
      <c r="P914" s="12">
        <f t="shared" si="179"/>
        <v>0</v>
      </c>
      <c r="Q914" s="12">
        <f t="shared" si="171"/>
        <v>0</v>
      </c>
      <c r="R914" s="12">
        <f t="shared" si="172"/>
        <v>0</v>
      </c>
      <c r="S914" s="12">
        <f t="shared" si="173"/>
        <v>1</v>
      </c>
      <c r="T914" s="12">
        <f t="shared" si="174"/>
        <v>1</v>
      </c>
      <c r="U914" s="12">
        <f t="shared" si="175"/>
        <v>0</v>
      </c>
      <c r="V914" s="64">
        <f t="shared" si="176"/>
        <v>0</v>
      </c>
      <c r="W914" s="12">
        <f t="shared" si="177"/>
        <v>1</v>
      </c>
      <c r="X914" s="12">
        <f>IF(AND(W914=1,G914=0),1,0)</f>
        <v>0</v>
      </c>
      <c r="Y914" s="12">
        <f t="shared" si="178"/>
        <v>0</v>
      </c>
    </row>
    <row r="915" spans="2:25" ht="12.5" customHeight="1">
      <c r="B915" s="6" t="s">
        <v>963</v>
      </c>
      <c r="C915" s="6" t="s">
        <v>964</v>
      </c>
      <c r="D915" s="5">
        <v>20</v>
      </c>
      <c r="E915" s="5">
        <v>20</v>
      </c>
      <c r="F915" s="2">
        <v>0</v>
      </c>
      <c r="G915" s="2">
        <v>0</v>
      </c>
      <c r="H915" s="2">
        <v>0</v>
      </c>
      <c r="I915" s="5">
        <v>0</v>
      </c>
      <c r="J915" s="11">
        <v>17</v>
      </c>
      <c r="K915" s="12">
        <f t="shared" si="168"/>
        <v>1</v>
      </c>
      <c r="L915" s="12">
        <f t="shared" si="168"/>
        <v>1</v>
      </c>
      <c r="M915" s="14">
        <f t="shared" si="169"/>
        <v>20</v>
      </c>
      <c r="N915" s="12">
        <f t="shared" si="179"/>
        <v>0</v>
      </c>
      <c r="O915" s="14">
        <f t="shared" si="170"/>
        <v>20</v>
      </c>
      <c r="P915" s="12">
        <f t="shared" si="179"/>
        <v>0</v>
      </c>
      <c r="Q915" s="12">
        <f t="shared" si="171"/>
        <v>0</v>
      </c>
      <c r="R915" s="12">
        <f t="shared" si="172"/>
        <v>0</v>
      </c>
      <c r="S915" s="12">
        <f t="shared" si="173"/>
        <v>1</v>
      </c>
      <c r="T915" s="12">
        <f t="shared" si="174"/>
        <v>0</v>
      </c>
      <c r="U915" s="12">
        <f t="shared" si="175"/>
        <v>0</v>
      </c>
      <c r="V915" s="64">
        <f t="shared" si="176"/>
        <v>0</v>
      </c>
      <c r="W915" s="12">
        <f t="shared" si="177"/>
        <v>0</v>
      </c>
      <c r="X915" s="12">
        <f>IF(AND(W915=1,G915=0),1,0)</f>
        <v>0</v>
      </c>
      <c r="Y915" s="12">
        <f t="shared" si="178"/>
        <v>1</v>
      </c>
    </row>
    <row r="916" spans="2:25" ht="12.5" customHeight="1">
      <c r="B916" s="6" t="s">
        <v>965</v>
      </c>
      <c r="C916" s="7" t="s">
        <v>966</v>
      </c>
      <c r="D916" s="5">
        <v>832</v>
      </c>
      <c r="E916" s="5">
        <v>857</v>
      </c>
      <c r="F916" s="2">
        <v>701</v>
      </c>
      <c r="G916" s="2">
        <v>792.5</v>
      </c>
      <c r="H916" s="2">
        <v>765</v>
      </c>
      <c r="I916" s="5">
        <v>775</v>
      </c>
      <c r="J916" s="11">
        <v>56</v>
      </c>
      <c r="K916" s="12">
        <f t="shared" si="168"/>
        <v>1</v>
      </c>
      <c r="L916" s="12">
        <f t="shared" si="168"/>
        <v>1</v>
      </c>
      <c r="M916" s="14">
        <f t="shared" si="169"/>
        <v>131</v>
      </c>
      <c r="N916" s="12">
        <f t="shared" si="179"/>
        <v>0</v>
      </c>
      <c r="O916" s="14">
        <f t="shared" si="170"/>
        <v>64.5</v>
      </c>
      <c r="P916" s="12">
        <f t="shared" si="179"/>
        <v>0</v>
      </c>
      <c r="Q916" s="12">
        <f t="shared" si="171"/>
        <v>0</v>
      </c>
      <c r="R916" s="12">
        <f t="shared" si="172"/>
        <v>0</v>
      </c>
      <c r="S916" s="12">
        <f t="shared" si="173"/>
        <v>1</v>
      </c>
      <c r="T916" s="12">
        <f t="shared" si="174"/>
        <v>1</v>
      </c>
      <c r="U916" s="12">
        <f t="shared" si="175"/>
        <v>0</v>
      </c>
      <c r="V916" s="64">
        <f t="shared" si="176"/>
        <v>0</v>
      </c>
      <c r="W916" s="12">
        <f t="shared" si="177"/>
        <v>1</v>
      </c>
      <c r="X916" s="12">
        <f>IF(AND(W916=1,G916=0),1,0)</f>
        <v>0</v>
      </c>
      <c r="Y916" s="12">
        <f t="shared" si="178"/>
        <v>0</v>
      </c>
    </row>
    <row r="917" spans="2:25" ht="12.5" customHeight="1">
      <c r="B917" s="6" t="s">
        <v>967</v>
      </c>
      <c r="C917" s="6" t="s">
        <v>968</v>
      </c>
      <c r="D917" s="5">
        <v>0</v>
      </c>
      <c r="E917" s="5">
        <v>0</v>
      </c>
      <c r="F917" s="2">
        <v>0</v>
      </c>
      <c r="G917" s="2">
        <v>0</v>
      </c>
      <c r="H917" s="2">
        <v>0</v>
      </c>
      <c r="I917" s="5">
        <v>0</v>
      </c>
      <c r="J917" s="11">
        <v>18</v>
      </c>
      <c r="K917" s="12">
        <f t="shared" si="168"/>
        <v>0</v>
      </c>
      <c r="L917" s="12">
        <f t="shared" si="168"/>
        <v>0</v>
      </c>
      <c r="M917" s="14">
        <f t="shared" si="169"/>
        <v>0</v>
      </c>
      <c r="N917" s="12">
        <f t="shared" si="179"/>
        <v>0</v>
      </c>
      <c r="O917" s="14">
        <f t="shared" si="170"/>
        <v>0</v>
      </c>
      <c r="P917" s="12">
        <f t="shared" si="179"/>
        <v>0</v>
      </c>
      <c r="Q917" s="12">
        <f t="shared" si="171"/>
        <v>1</v>
      </c>
      <c r="R917" s="12">
        <f t="shared" si="172"/>
        <v>0</v>
      </c>
      <c r="S917" s="12">
        <f t="shared" si="173"/>
        <v>0</v>
      </c>
      <c r="T917" s="12">
        <f t="shared" si="174"/>
        <v>0</v>
      </c>
      <c r="U917" s="12">
        <f t="shared" si="175"/>
        <v>0</v>
      </c>
      <c r="V917" s="64">
        <f t="shared" si="176"/>
        <v>0</v>
      </c>
      <c r="W917" s="12">
        <f t="shared" si="177"/>
        <v>0</v>
      </c>
      <c r="X917" s="12">
        <f>IF(AND(W917=1,G917=0),1,0)</f>
        <v>0</v>
      </c>
      <c r="Y917" s="12">
        <f t="shared" si="178"/>
        <v>0</v>
      </c>
    </row>
    <row r="918" spans="2:25" ht="12.5" customHeight="1">
      <c r="B918" s="6" t="s">
        <v>969</v>
      </c>
      <c r="C918" s="6" t="s">
        <v>970</v>
      </c>
      <c r="D918" s="5">
        <v>155</v>
      </c>
      <c r="E918" s="5">
        <v>160</v>
      </c>
      <c r="F918" s="2">
        <v>219</v>
      </c>
      <c r="G918" s="2">
        <v>221</v>
      </c>
      <c r="H918" s="2">
        <v>182</v>
      </c>
      <c r="I918" s="5">
        <v>182</v>
      </c>
      <c r="J918" s="11">
        <v>79</v>
      </c>
      <c r="K918" s="12">
        <f t="shared" si="168"/>
        <v>1</v>
      </c>
      <c r="L918" s="12">
        <f t="shared" si="168"/>
        <v>1</v>
      </c>
      <c r="M918" s="14">
        <f t="shared" si="169"/>
        <v>-64</v>
      </c>
      <c r="N918" s="12">
        <f t="shared" si="179"/>
        <v>0</v>
      </c>
      <c r="O918" s="14">
        <f t="shared" si="170"/>
        <v>-61</v>
      </c>
      <c r="P918" s="12">
        <f t="shared" si="179"/>
        <v>0</v>
      </c>
      <c r="Q918" s="12">
        <f t="shared" si="171"/>
        <v>0</v>
      </c>
      <c r="R918" s="12">
        <f t="shared" si="172"/>
        <v>0</v>
      </c>
      <c r="S918" s="12">
        <f t="shared" si="173"/>
        <v>1</v>
      </c>
      <c r="T918" s="12">
        <f t="shared" si="174"/>
        <v>1</v>
      </c>
      <c r="U918" s="12">
        <f t="shared" si="175"/>
        <v>0</v>
      </c>
      <c r="V918" s="64">
        <f t="shared" si="176"/>
        <v>0</v>
      </c>
      <c r="W918" s="12">
        <f t="shared" si="177"/>
        <v>1</v>
      </c>
      <c r="X918" s="12">
        <f>IF(AND(W918=1,G918=0),1,0)</f>
        <v>0</v>
      </c>
      <c r="Y918" s="12">
        <f t="shared" si="178"/>
        <v>0</v>
      </c>
    </row>
    <row r="919" spans="2:25" ht="12.5" customHeight="1">
      <c r="B919" s="6" t="s">
        <v>971</v>
      </c>
      <c r="C919" s="7" t="s">
        <v>972</v>
      </c>
      <c r="D919" s="5">
        <v>115</v>
      </c>
      <c r="E919" s="5">
        <v>137</v>
      </c>
      <c r="F919" s="2">
        <v>151.80000000000001</v>
      </c>
      <c r="G919" s="2">
        <v>162.80000000000001</v>
      </c>
      <c r="H919" s="2">
        <v>83</v>
      </c>
      <c r="I919" s="5">
        <v>103</v>
      </c>
      <c r="J919" s="11">
        <v>59</v>
      </c>
      <c r="K919" s="12">
        <f t="shared" si="168"/>
        <v>1</v>
      </c>
      <c r="L919" s="12">
        <f t="shared" si="168"/>
        <v>1</v>
      </c>
      <c r="M919" s="14">
        <f t="shared" si="169"/>
        <v>-36.800000000000011</v>
      </c>
      <c r="N919" s="12">
        <f t="shared" si="179"/>
        <v>0</v>
      </c>
      <c r="O919" s="14">
        <f t="shared" si="170"/>
        <v>-25.800000000000011</v>
      </c>
      <c r="P919" s="12">
        <f t="shared" si="179"/>
        <v>0</v>
      </c>
      <c r="Q919" s="12">
        <f t="shared" si="171"/>
        <v>0</v>
      </c>
      <c r="R919" s="12">
        <f t="shared" si="172"/>
        <v>0</v>
      </c>
      <c r="S919" s="12">
        <f t="shared" si="173"/>
        <v>1</v>
      </c>
      <c r="T919" s="12">
        <f t="shared" si="174"/>
        <v>1</v>
      </c>
      <c r="U919" s="12">
        <f t="shared" si="175"/>
        <v>0</v>
      </c>
      <c r="V919" s="64">
        <f t="shared" si="176"/>
        <v>0</v>
      </c>
      <c r="W919" s="12">
        <f t="shared" si="177"/>
        <v>1</v>
      </c>
      <c r="X919" s="12">
        <f>IF(AND(W919=1,G919=0),1,0)</f>
        <v>0</v>
      </c>
      <c r="Y919" s="12">
        <f t="shared" si="178"/>
        <v>0</v>
      </c>
    </row>
    <row r="920" spans="2:25" ht="12.5" customHeight="1">
      <c r="B920" s="6" t="s">
        <v>973</v>
      </c>
      <c r="C920" s="6" t="s">
        <v>974</v>
      </c>
      <c r="D920" s="5">
        <v>0</v>
      </c>
      <c r="E920" s="5">
        <v>0</v>
      </c>
      <c r="F920" s="2">
        <v>0</v>
      </c>
      <c r="G920" s="2">
        <v>0</v>
      </c>
      <c r="H920" s="2">
        <v>0</v>
      </c>
      <c r="I920" s="5">
        <v>0</v>
      </c>
      <c r="J920" s="11">
        <v>17</v>
      </c>
      <c r="K920" s="12">
        <f t="shared" si="168"/>
        <v>0</v>
      </c>
      <c r="L920" s="12">
        <f t="shared" si="168"/>
        <v>0</v>
      </c>
      <c r="M920" s="14">
        <f t="shared" si="169"/>
        <v>0</v>
      </c>
      <c r="N920" s="12">
        <f t="shared" si="179"/>
        <v>0</v>
      </c>
      <c r="O920" s="14">
        <f t="shared" si="170"/>
        <v>0</v>
      </c>
      <c r="P920" s="12">
        <f t="shared" si="179"/>
        <v>0</v>
      </c>
      <c r="Q920" s="12">
        <f t="shared" si="171"/>
        <v>1</v>
      </c>
      <c r="R920" s="12">
        <f t="shared" si="172"/>
        <v>0</v>
      </c>
      <c r="S920" s="12">
        <f t="shared" si="173"/>
        <v>0</v>
      </c>
      <c r="T920" s="12">
        <f t="shared" si="174"/>
        <v>0</v>
      </c>
      <c r="U920" s="12">
        <f t="shared" si="175"/>
        <v>0</v>
      </c>
      <c r="V920" s="64">
        <f t="shared" si="176"/>
        <v>0</v>
      </c>
      <c r="W920" s="12">
        <f t="shared" si="177"/>
        <v>0</v>
      </c>
      <c r="X920" s="12">
        <f>IF(AND(W920=1,G920=0),1,0)</f>
        <v>0</v>
      </c>
      <c r="Y920" s="12">
        <f t="shared" si="178"/>
        <v>0</v>
      </c>
    </row>
    <row r="921" spans="2:25" ht="12.5" customHeight="1">
      <c r="B921" s="6" t="s">
        <v>975</v>
      </c>
      <c r="C921" s="6" t="s">
        <v>976</v>
      </c>
      <c r="D921" s="5">
        <v>2600</v>
      </c>
      <c r="E921" s="5">
        <v>2615</v>
      </c>
      <c r="F921" s="2">
        <v>2650</v>
      </c>
      <c r="G921" s="2">
        <v>2650</v>
      </c>
      <c r="H921" s="2">
        <v>2500</v>
      </c>
      <c r="I921" s="5">
        <v>2520</v>
      </c>
      <c r="J921" s="11">
        <v>49</v>
      </c>
      <c r="K921" s="12">
        <f t="shared" si="168"/>
        <v>1</v>
      </c>
      <c r="L921" s="12">
        <f t="shared" si="168"/>
        <v>1</v>
      </c>
      <c r="M921" s="14">
        <f t="shared" si="169"/>
        <v>-50</v>
      </c>
      <c r="N921" s="12">
        <f t="shared" si="179"/>
        <v>0</v>
      </c>
      <c r="O921" s="14">
        <f t="shared" si="170"/>
        <v>-35</v>
      </c>
      <c r="P921" s="12">
        <f t="shared" si="179"/>
        <v>0</v>
      </c>
      <c r="Q921" s="12">
        <f t="shared" si="171"/>
        <v>0</v>
      </c>
      <c r="R921" s="12">
        <f t="shared" si="172"/>
        <v>0</v>
      </c>
      <c r="S921" s="12">
        <f t="shared" si="173"/>
        <v>1</v>
      </c>
      <c r="T921" s="12">
        <f t="shared" si="174"/>
        <v>1</v>
      </c>
      <c r="U921" s="12">
        <f t="shared" si="175"/>
        <v>0</v>
      </c>
      <c r="V921" s="64">
        <f t="shared" si="176"/>
        <v>0</v>
      </c>
      <c r="W921" s="12">
        <f t="shared" si="177"/>
        <v>1</v>
      </c>
      <c r="X921" s="12">
        <f>IF(AND(W921=1,G921=0),1,0)</f>
        <v>0</v>
      </c>
      <c r="Y921" s="12">
        <f t="shared" si="178"/>
        <v>0</v>
      </c>
    </row>
    <row r="922" spans="2:25" ht="12.5" customHeight="1">
      <c r="B922" s="6" t="s">
        <v>977</v>
      </c>
      <c r="C922" s="6" t="s">
        <v>978</v>
      </c>
      <c r="D922" s="5">
        <v>30</v>
      </c>
      <c r="E922" s="5">
        <v>65</v>
      </c>
      <c r="F922" s="2">
        <v>45</v>
      </c>
      <c r="G922" s="2">
        <v>45</v>
      </c>
      <c r="H922" s="2">
        <v>0</v>
      </c>
      <c r="I922" s="5">
        <v>0</v>
      </c>
      <c r="J922" s="11">
        <v>54</v>
      </c>
      <c r="K922" s="12">
        <f t="shared" si="168"/>
        <v>1</v>
      </c>
      <c r="L922" s="12">
        <f t="shared" si="168"/>
        <v>1</v>
      </c>
      <c r="M922" s="14">
        <f t="shared" si="169"/>
        <v>-15</v>
      </c>
      <c r="N922" s="12">
        <f t="shared" si="179"/>
        <v>0</v>
      </c>
      <c r="O922" s="14">
        <f t="shared" si="170"/>
        <v>20</v>
      </c>
      <c r="P922" s="12">
        <f t="shared" si="179"/>
        <v>0</v>
      </c>
      <c r="Q922" s="12">
        <f t="shared" si="171"/>
        <v>0</v>
      </c>
      <c r="R922" s="12">
        <f t="shared" si="172"/>
        <v>0</v>
      </c>
      <c r="S922" s="12">
        <f t="shared" si="173"/>
        <v>1</v>
      </c>
      <c r="T922" s="12">
        <f t="shared" si="174"/>
        <v>1</v>
      </c>
      <c r="U922" s="12">
        <f t="shared" si="175"/>
        <v>0</v>
      </c>
      <c r="V922" s="64">
        <f t="shared" si="176"/>
        <v>0</v>
      </c>
      <c r="W922" s="12">
        <f t="shared" si="177"/>
        <v>0</v>
      </c>
      <c r="X922" s="12">
        <f>IF(AND(W922=1,G922=0),1,0)</f>
        <v>0</v>
      </c>
      <c r="Y922" s="12">
        <f t="shared" si="178"/>
        <v>0</v>
      </c>
    </row>
    <row r="923" spans="2:25" ht="12.5" customHeight="1">
      <c r="B923" s="6" t="s">
        <v>979</v>
      </c>
      <c r="C923" s="6" t="s">
        <v>980</v>
      </c>
      <c r="D923" s="5">
        <v>0</v>
      </c>
      <c r="E923" s="5">
        <v>0</v>
      </c>
      <c r="F923" s="2">
        <v>0</v>
      </c>
      <c r="G923" s="2">
        <v>0</v>
      </c>
      <c r="H923" s="2">
        <v>0</v>
      </c>
      <c r="I923" s="5">
        <v>0</v>
      </c>
      <c r="J923" s="11">
        <v>16</v>
      </c>
      <c r="K923" s="12">
        <f t="shared" si="168"/>
        <v>0</v>
      </c>
      <c r="L923" s="12">
        <f t="shared" si="168"/>
        <v>0</v>
      </c>
      <c r="M923" s="14">
        <f t="shared" si="169"/>
        <v>0</v>
      </c>
      <c r="N923" s="12">
        <f t="shared" si="179"/>
        <v>0</v>
      </c>
      <c r="O923" s="14">
        <f t="shared" si="170"/>
        <v>0</v>
      </c>
      <c r="P923" s="12">
        <f t="shared" si="179"/>
        <v>0</v>
      </c>
      <c r="Q923" s="12">
        <f t="shared" si="171"/>
        <v>1</v>
      </c>
      <c r="R923" s="12">
        <f t="shared" si="172"/>
        <v>0</v>
      </c>
      <c r="S923" s="12">
        <f t="shared" si="173"/>
        <v>0</v>
      </c>
      <c r="T923" s="12">
        <f t="shared" si="174"/>
        <v>0</v>
      </c>
      <c r="U923" s="12">
        <f t="shared" si="175"/>
        <v>0</v>
      </c>
      <c r="V923" s="64">
        <f t="shared" si="176"/>
        <v>0</v>
      </c>
      <c r="W923" s="12">
        <f t="shared" si="177"/>
        <v>0</v>
      </c>
      <c r="X923" s="12">
        <f>IF(AND(W923=1,G923=0),1,0)</f>
        <v>0</v>
      </c>
      <c r="Y923" s="12">
        <f t="shared" si="178"/>
        <v>0</v>
      </c>
    </row>
    <row r="924" spans="2:25" ht="12.5" customHeight="1">
      <c r="B924" s="6" t="s">
        <v>981</v>
      </c>
      <c r="C924" s="7" t="s">
        <v>982</v>
      </c>
      <c r="D924" s="5">
        <v>2550</v>
      </c>
      <c r="E924" s="5">
        <v>2595</v>
      </c>
      <c r="F924" s="2">
        <v>2650</v>
      </c>
      <c r="G924" s="2">
        <v>3370</v>
      </c>
      <c r="H924" s="2">
        <v>2600</v>
      </c>
      <c r="I924" s="5">
        <v>3910</v>
      </c>
      <c r="J924" s="11">
        <v>89</v>
      </c>
      <c r="K924" s="12">
        <f t="shared" si="168"/>
        <v>1</v>
      </c>
      <c r="L924" s="12">
        <f t="shared" si="168"/>
        <v>1</v>
      </c>
      <c r="M924" s="14">
        <f t="shared" si="169"/>
        <v>-100</v>
      </c>
      <c r="N924" s="12">
        <f t="shared" si="179"/>
        <v>0</v>
      </c>
      <c r="O924" s="14">
        <f t="shared" si="170"/>
        <v>-775</v>
      </c>
      <c r="P924" s="12">
        <f t="shared" si="179"/>
        <v>1</v>
      </c>
      <c r="Q924" s="12">
        <f t="shared" si="171"/>
        <v>0</v>
      </c>
      <c r="R924" s="12">
        <f t="shared" si="172"/>
        <v>0</v>
      </c>
      <c r="S924" s="12">
        <f t="shared" si="173"/>
        <v>1</v>
      </c>
      <c r="T924" s="12">
        <f t="shared" si="174"/>
        <v>1</v>
      </c>
      <c r="U924" s="12">
        <f t="shared" si="175"/>
        <v>0</v>
      </c>
      <c r="V924" s="64">
        <f t="shared" si="176"/>
        <v>0</v>
      </c>
      <c r="W924" s="12">
        <f t="shared" si="177"/>
        <v>1</v>
      </c>
      <c r="X924" s="12">
        <f>IF(AND(W924=1,G924=0),1,0)</f>
        <v>0</v>
      </c>
      <c r="Y924" s="12">
        <f t="shared" si="178"/>
        <v>0</v>
      </c>
    </row>
    <row r="925" spans="2:25" ht="12.5" customHeight="1">
      <c r="B925" s="6" t="s">
        <v>983</v>
      </c>
      <c r="C925" s="7" t="s">
        <v>984</v>
      </c>
      <c r="D925" s="5">
        <v>1690</v>
      </c>
      <c r="E925" s="5">
        <v>1815</v>
      </c>
      <c r="F925" s="2">
        <v>1570</v>
      </c>
      <c r="G925" s="2">
        <v>1590</v>
      </c>
      <c r="H925" s="2">
        <v>1560</v>
      </c>
      <c r="I925" s="5">
        <v>1595</v>
      </c>
      <c r="J925" s="11">
        <v>81</v>
      </c>
      <c r="K925" s="12">
        <f t="shared" si="168"/>
        <v>1</v>
      </c>
      <c r="L925" s="12">
        <f t="shared" si="168"/>
        <v>1</v>
      </c>
      <c r="M925" s="14">
        <f t="shared" si="169"/>
        <v>120</v>
      </c>
      <c r="N925" s="12">
        <f t="shared" si="179"/>
        <v>0</v>
      </c>
      <c r="O925" s="14">
        <f t="shared" si="170"/>
        <v>225</v>
      </c>
      <c r="P925" s="12">
        <f t="shared" si="179"/>
        <v>0</v>
      </c>
      <c r="Q925" s="12">
        <f t="shared" si="171"/>
        <v>0</v>
      </c>
      <c r="R925" s="12">
        <f t="shared" si="172"/>
        <v>0</v>
      </c>
      <c r="S925" s="12">
        <f t="shared" si="173"/>
        <v>1</v>
      </c>
      <c r="T925" s="12">
        <f t="shared" si="174"/>
        <v>1</v>
      </c>
      <c r="U925" s="12">
        <f t="shared" si="175"/>
        <v>0</v>
      </c>
      <c r="V925" s="64">
        <f t="shared" si="176"/>
        <v>0</v>
      </c>
      <c r="W925" s="12">
        <f t="shared" si="177"/>
        <v>1</v>
      </c>
      <c r="X925" s="12">
        <f>IF(AND(W925=1,G925=0),1,0)</f>
        <v>0</v>
      </c>
      <c r="Y925" s="12">
        <f t="shared" si="178"/>
        <v>0</v>
      </c>
    </row>
    <row r="926" spans="2:25" ht="12.5" customHeight="1">
      <c r="B926" s="6" t="s">
        <v>985</v>
      </c>
      <c r="C926" s="6" t="s">
        <v>986</v>
      </c>
      <c r="D926" s="5">
        <v>255</v>
      </c>
      <c r="E926" s="5">
        <v>255</v>
      </c>
      <c r="F926" s="2">
        <v>900</v>
      </c>
      <c r="G926" s="2">
        <v>900</v>
      </c>
      <c r="H926" s="2">
        <v>1400</v>
      </c>
      <c r="I926" s="5">
        <v>1475</v>
      </c>
      <c r="J926" s="11">
        <v>94</v>
      </c>
      <c r="K926" s="12">
        <f t="shared" si="168"/>
        <v>1</v>
      </c>
      <c r="L926" s="12">
        <f t="shared" si="168"/>
        <v>1</v>
      </c>
      <c r="M926" s="14">
        <f t="shared" si="169"/>
        <v>-645</v>
      </c>
      <c r="N926" s="12">
        <f t="shared" si="179"/>
        <v>1</v>
      </c>
      <c r="O926" s="14">
        <f t="shared" si="170"/>
        <v>-645</v>
      </c>
      <c r="P926" s="12">
        <f t="shared" si="179"/>
        <v>1</v>
      </c>
      <c r="Q926" s="12">
        <f t="shared" si="171"/>
        <v>0</v>
      </c>
      <c r="R926" s="12">
        <f t="shared" si="172"/>
        <v>0</v>
      </c>
      <c r="S926" s="12">
        <f t="shared" si="173"/>
        <v>1</v>
      </c>
      <c r="T926" s="12">
        <f t="shared" si="174"/>
        <v>1</v>
      </c>
      <c r="U926" s="12">
        <f t="shared" si="175"/>
        <v>0</v>
      </c>
      <c r="V926" s="64">
        <f t="shared" si="176"/>
        <v>0</v>
      </c>
      <c r="W926" s="12">
        <f t="shared" si="177"/>
        <v>1</v>
      </c>
      <c r="X926" s="12">
        <f>IF(AND(W926=1,G926=0),1,0)</f>
        <v>0</v>
      </c>
      <c r="Y926" s="12">
        <f t="shared" si="178"/>
        <v>0</v>
      </c>
    </row>
    <row r="927" spans="2:25" ht="12.5" customHeight="1">
      <c r="B927" s="6" t="s">
        <v>987</v>
      </c>
      <c r="C927" s="7" t="s">
        <v>988</v>
      </c>
      <c r="D927" s="5">
        <v>16600</v>
      </c>
      <c r="E927" s="5">
        <v>17645</v>
      </c>
      <c r="F927" s="2">
        <v>17225</v>
      </c>
      <c r="G927" s="2">
        <v>18075</v>
      </c>
      <c r="H927" s="2">
        <v>16575</v>
      </c>
      <c r="I927" s="5">
        <v>17975</v>
      </c>
      <c r="J927" s="11">
        <v>82</v>
      </c>
      <c r="K927" s="12">
        <f t="shared" si="168"/>
        <v>1</v>
      </c>
      <c r="L927" s="12">
        <f t="shared" si="168"/>
        <v>1</v>
      </c>
      <c r="M927" s="14">
        <f t="shared" si="169"/>
        <v>-625</v>
      </c>
      <c r="N927" s="12">
        <f t="shared" si="179"/>
        <v>1</v>
      </c>
      <c r="O927" s="14">
        <f t="shared" si="170"/>
        <v>-430</v>
      </c>
      <c r="P927" s="12">
        <f t="shared" si="179"/>
        <v>0</v>
      </c>
      <c r="Q927" s="12">
        <f t="shared" si="171"/>
        <v>0</v>
      </c>
      <c r="R927" s="12">
        <f t="shared" si="172"/>
        <v>0</v>
      </c>
      <c r="S927" s="12">
        <f t="shared" si="173"/>
        <v>1</v>
      </c>
      <c r="T927" s="12">
        <f t="shared" si="174"/>
        <v>1</v>
      </c>
      <c r="U927" s="12">
        <f t="shared" si="175"/>
        <v>0</v>
      </c>
      <c r="V927" s="64">
        <f t="shared" si="176"/>
        <v>0</v>
      </c>
      <c r="W927" s="12">
        <f t="shared" si="177"/>
        <v>1</v>
      </c>
      <c r="X927" s="12">
        <f>IF(AND(W927=1,G927=0),1,0)</f>
        <v>0</v>
      </c>
      <c r="Y927" s="12">
        <f t="shared" si="178"/>
        <v>0</v>
      </c>
    </row>
    <row r="928" spans="2:25" ht="12.5" customHeight="1">
      <c r="B928" s="6" t="s">
        <v>989</v>
      </c>
      <c r="C928" s="6" t="s">
        <v>990</v>
      </c>
      <c r="D928" s="5">
        <v>5</v>
      </c>
      <c r="E928" s="5">
        <v>5</v>
      </c>
      <c r="F928" s="2">
        <v>0</v>
      </c>
      <c r="G928" s="2">
        <v>0</v>
      </c>
      <c r="H928" s="2">
        <v>140</v>
      </c>
      <c r="I928" s="5">
        <v>140</v>
      </c>
      <c r="J928" s="11">
        <v>26</v>
      </c>
      <c r="K928" s="12">
        <f t="shared" si="168"/>
        <v>1</v>
      </c>
      <c r="L928" s="12">
        <f t="shared" si="168"/>
        <v>1</v>
      </c>
      <c r="M928" s="14">
        <f t="shared" si="169"/>
        <v>5</v>
      </c>
      <c r="N928" s="12">
        <f t="shared" si="179"/>
        <v>0</v>
      </c>
      <c r="O928" s="14">
        <f t="shared" si="170"/>
        <v>5</v>
      </c>
      <c r="P928" s="12">
        <f t="shared" si="179"/>
        <v>0</v>
      </c>
      <c r="Q928" s="12">
        <f t="shared" si="171"/>
        <v>0</v>
      </c>
      <c r="R928" s="12">
        <f t="shared" si="172"/>
        <v>0</v>
      </c>
      <c r="S928" s="12">
        <f t="shared" si="173"/>
        <v>1</v>
      </c>
      <c r="T928" s="12">
        <f t="shared" si="174"/>
        <v>0</v>
      </c>
      <c r="U928" s="12">
        <f t="shared" si="175"/>
        <v>0</v>
      </c>
      <c r="V928" s="64">
        <f t="shared" si="176"/>
        <v>0</v>
      </c>
      <c r="W928" s="12">
        <f t="shared" si="177"/>
        <v>1</v>
      </c>
      <c r="X928" s="12">
        <f>IF(AND(W928=1,G928=0),1,0)</f>
        <v>1</v>
      </c>
      <c r="Y928" s="12">
        <f t="shared" si="178"/>
        <v>1</v>
      </c>
    </row>
    <row r="929" spans="2:25" ht="12.5" customHeight="1">
      <c r="B929" s="6" t="s">
        <v>991</v>
      </c>
      <c r="C929" s="6" t="s">
        <v>992</v>
      </c>
      <c r="D929" s="5">
        <v>900</v>
      </c>
      <c r="E929" s="5">
        <v>1000</v>
      </c>
      <c r="F929" s="2">
        <v>1300</v>
      </c>
      <c r="G929" s="2">
        <v>1320</v>
      </c>
      <c r="H929" s="2">
        <v>1145</v>
      </c>
      <c r="I929" s="5">
        <v>1190</v>
      </c>
      <c r="J929" s="11">
        <v>53</v>
      </c>
      <c r="K929" s="12">
        <f t="shared" si="168"/>
        <v>1</v>
      </c>
      <c r="L929" s="12">
        <f t="shared" si="168"/>
        <v>1</v>
      </c>
      <c r="M929" s="14">
        <f t="shared" si="169"/>
        <v>-400</v>
      </c>
      <c r="N929" s="12">
        <f t="shared" si="179"/>
        <v>0</v>
      </c>
      <c r="O929" s="14">
        <f t="shared" si="170"/>
        <v>-320</v>
      </c>
      <c r="P929" s="12">
        <f t="shared" si="179"/>
        <v>0</v>
      </c>
      <c r="Q929" s="12">
        <f t="shared" si="171"/>
        <v>0</v>
      </c>
      <c r="R929" s="12">
        <f t="shared" si="172"/>
        <v>0</v>
      </c>
      <c r="S929" s="12">
        <f t="shared" si="173"/>
        <v>1</v>
      </c>
      <c r="T929" s="12">
        <f t="shared" si="174"/>
        <v>1</v>
      </c>
      <c r="U929" s="12">
        <f t="shared" si="175"/>
        <v>0</v>
      </c>
      <c r="V929" s="64">
        <f t="shared" si="176"/>
        <v>0</v>
      </c>
      <c r="W929" s="12">
        <f t="shared" si="177"/>
        <v>1</v>
      </c>
      <c r="X929" s="12">
        <f>IF(AND(W929=1,G929=0),1,0)</f>
        <v>0</v>
      </c>
      <c r="Y929" s="12">
        <f t="shared" si="178"/>
        <v>0</v>
      </c>
    </row>
    <row r="930" spans="2:25" ht="12.5" customHeight="1">
      <c r="B930" s="6" t="s">
        <v>993</v>
      </c>
      <c r="C930" s="6" t="s">
        <v>994</v>
      </c>
      <c r="D930" s="5">
        <v>0</v>
      </c>
      <c r="E930" s="5">
        <v>0</v>
      </c>
      <c r="F930" s="2">
        <v>200</v>
      </c>
      <c r="G930" s="2">
        <v>200</v>
      </c>
      <c r="H930" s="2">
        <v>450</v>
      </c>
      <c r="I930" s="5">
        <v>500</v>
      </c>
      <c r="J930" s="11">
        <v>77</v>
      </c>
      <c r="K930" s="12">
        <f t="shared" si="168"/>
        <v>0</v>
      </c>
      <c r="L930" s="12">
        <f t="shared" si="168"/>
        <v>0</v>
      </c>
      <c r="M930" s="14">
        <f t="shared" si="169"/>
        <v>-200</v>
      </c>
      <c r="N930" s="12">
        <f t="shared" si="179"/>
        <v>0</v>
      </c>
      <c r="O930" s="14">
        <f t="shared" si="170"/>
        <v>-200</v>
      </c>
      <c r="P930" s="12">
        <f t="shared" si="179"/>
        <v>0</v>
      </c>
      <c r="Q930" s="12">
        <f t="shared" si="171"/>
        <v>0</v>
      </c>
      <c r="R930" s="12">
        <f t="shared" si="172"/>
        <v>1</v>
      </c>
      <c r="S930" s="12">
        <f t="shared" si="173"/>
        <v>0</v>
      </c>
      <c r="T930" s="12">
        <f t="shared" si="174"/>
        <v>1</v>
      </c>
      <c r="U930" s="12">
        <f t="shared" si="175"/>
        <v>1</v>
      </c>
      <c r="V930" s="64">
        <f t="shared" si="176"/>
        <v>200</v>
      </c>
      <c r="W930" s="12">
        <f t="shared" si="177"/>
        <v>1</v>
      </c>
      <c r="X930" s="12">
        <f>IF(AND(W930=1,G930=0),1,0)</f>
        <v>0</v>
      </c>
      <c r="Y930" s="12">
        <f t="shared" si="178"/>
        <v>0</v>
      </c>
    </row>
    <row r="931" spans="2:25" ht="12.5" customHeight="1">
      <c r="B931" s="6" t="s">
        <v>995</v>
      </c>
      <c r="C931" s="6" t="s">
        <v>996</v>
      </c>
      <c r="D931" s="5">
        <v>10</v>
      </c>
      <c r="E931" s="5">
        <v>10</v>
      </c>
      <c r="F931" s="2">
        <v>140</v>
      </c>
      <c r="G931" s="2">
        <v>245</v>
      </c>
      <c r="H931" s="2">
        <v>85</v>
      </c>
      <c r="I931" s="5">
        <v>105</v>
      </c>
      <c r="J931" s="11">
        <v>93</v>
      </c>
      <c r="K931" s="12">
        <f t="shared" si="168"/>
        <v>1</v>
      </c>
      <c r="L931" s="12">
        <f t="shared" si="168"/>
        <v>1</v>
      </c>
      <c r="M931" s="14">
        <f t="shared" si="169"/>
        <v>-130</v>
      </c>
      <c r="N931" s="12">
        <f t="shared" si="179"/>
        <v>0</v>
      </c>
      <c r="O931" s="14">
        <f t="shared" si="170"/>
        <v>-235</v>
      </c>
      <c r="P931" s="12">
        <f t="shared" si="179"/>
        <v>0</v>
      </c>
      <c r="Q931" s="12">
        <f t="shared" si="171"/>
        <v>0</v>
      </c>
      <c r="R931" s="12">
        <f t="shared" si="172"/>
        <v>0</v>
      </c>
      <c r="S931" s="12">
        <f t="shared" si="173"/>
        <v>1</v>
      </c>
      <c r="T931" s="12">
        <f t="shared" si="174"/>
        <v>1</v>
      </c>
      <c r="U931" s="12">
        <f t="shared" si="175"/>
        <v>0</v>
      </c>
      <c r="V931" s="64">
        <f t="shared" si="176"/>
        <v>0</v>
      </c>
      <c r="W931" s="12">
        <f t="shared" si="177"/>
        <v>1</v>
      </c>
      <c r="X931" s="12">
        <f>IF(AND(W931=1,G931=0),1,0)</f>
        <v>0</v>
      </c>
      <c r="Y931" s="12">
        <f t="shared" si="178"/>
        <v>0</v>
      </c>
    </row>
    <row r="932" spans="2:25" ht="12.5" customHeight="1">
      <c r="B932" s="6" t="s">
        <v>997</v>
      </c>
      <c r="C932" s="6" t="s">
        <v>998</v>
      </c>
      <c r="D932" s="5">
        <v>0</v>
      </c>
      <c r="E932" s="5">
        <v>0</v>
      </c>
      <c r="F932" s="2">
        <v>560</v>
      </c>
      <c r="G932" s="2">
        <v>690</v>
      </c>
      <c r="H932" s="2">
        <v>562</v>
      </c>
      <c r="I932" s="5">
        <v>887</v>
      </c>
      <c r="J932" s="11">
        <v>100</v>
      </c>
      <c r="K932" s="12">
        <f t="shared" si="168"/>
        <v>0</v>
      </c>
      <c r="L932" s="12">
        <f t="shared" si="168"/>
        <v>0</v>
      </c>
      <c r="M932" s="14">
        <f t="shared" si="169"/>
        <v>-560</v>
      </c>
      <c r="N932" s="12">
        <f t="shared" si="179"/>
        <v>1</v>
      </c>
      <c r="O932" s="14">
        <f t="shared" si="170"/>
        <v>-690</v>
      </c>
      <c r="P932" s="12">
        <f t="shared" si="179"/>
        <v>1</v>
      </c>
      <c r="Q932" s="12">
        <f t="shared" si="171"/>
        <v>0</v>
      </c>
      <c r="R932" s="12">
        <f t="shared" si="172"/>
        <v>1</v>
      </c>
      <c r="S932" s="12">
        <f t="shared" si="173"/>
        <v>0</v>
      </c>
      <c r="T932" s="12">
        <f t="shared" si="174"/>
        <v>1</v>
      </c>
      <c r="U932" s="12">
        <f t="shared" si="175"/>
        <v>1</v>
      </c>
      <c r="V932" s="64">
        <f t="shared" si="176"/>
        <v>690</v>
      </c>
      <c r="W932" s="12">
        <f t="shared" si="177"/>
        <v>1</v>
      </c>
      <c r="X932" s="12">
        <f>IF(AND(W932=1,G932=0),1,0)</f>
        <v>0</v>
      </c>
      <c r="Y932" s="12">
        <f t="shared" si="178"/>
        <v>0</v>
      </c>
    </row>
    <row r="933" spans="2:25" ht="12.5" customHeight="1">
      <c r="B933" s="6" t="s">
        <v>999</v>
      </c>
      <c r="C933" s="6" t="s">
        <v>1000</v>
      </c>
      <c r="D933" s="5">
        <v>0</v>
      </c>
      <c r="E933" s="5">
        <v>0</v>
      </c>
      <c r="F933" s="2">
        <v>0</v>
      </c>
      <c r="G933" s="2">
        <v>25.69</v>
      </c>
      <c r="H933" s="2">
        <v>0</v>
      </c>
      <c r="I933" s="5">
        <v>0</v>
      </c>
      <c r="K933" s="12">
        <f t="shared" si="168"/>
        <v>0</v>
      </c>
      <c r="L933" s="12">
        <f t="shared" si="168"/>
        <v>0</v>
      </c>
      <c r="M933" s="14">
        <f t="shared" si="169"/>
        <v>0</v>
      </c>
      <c r="N933" s="12">
        <f t="shared" si="179"/>
        <v>0</v>
      </c>
      <c r="O933" s="14">
        <f t="shared" si="170"/>
        <v>-25.69</v>
      </c>
      <c r="P933" s="12">
        <f t="shared" si="179"/>
        <v>0</v>
      </c>
      <c r="Q933" s="12">
        <f t="shared" si="171"/>
        <v>0</v>
      </c>
      <c r="R933" s="12">
        <f t="shared" si="172"/>
        <v>1</v>
      </c>
      <c r="S933" s="12">
        <f t="shared" si="173"/>
        <v>0</v>
      </c>
      <c r="T933" s="12">
        <f t="shared" si="174"/>
        <v>1</v>
      </c>
      <c r="U933" s="12">
        <f t="shared" si="175"/>
        <v>1</v>
      </c>
      <c r="V933" s="64">
        <f t="shared" si="176"/>
        <v>25.69</v>
      </c>
      <c r="W933" s="12">
        <f t="shared" si="177"/>
        <v>0</v>
      </c>
      <c r="X933" s="12">
        <f>IF(AND(W933=1,G933=0),1,0)</f>
        <v>0</v>
      </c>
      <c r="Y933" s="12">
        <f t="shared" si="178"/>
        <v>0</v>
      </c>
    </row>
    <row r="934" spans="2:25" ht="12.5" customHeight="1">
      <c r="B934" s="6" t="s">
        <v>1001</v>
      </c>
      <c r="C934" s="7" t="s">
        <v>1002</v>
      </c>
      <c r="D934" s="5">
        <v>0</v>
      </c>
      <c r="E934" s="5">
        <v>0</v>
      </c>
      <c r="F934" s="2">
        <v>430</v>
      </c>
      <c r="G934" s="2">
        <v>430</v>
      </c>
      <c r="H934" s="2">
        <v>1000</v>
      </c>
      <c r="I934" s="5">
        <v>1130</v>
      </c>
      <c r="J934" s="11">
        <v>71</v>
      </c>
      <c r="K934" s="12">
        <f t="shared" si="168"/>
        <v>0</v>
      </c>
      <c r="L934" s="12">
        <f t="shared" si="168"/>
        <v>0</v>
      </c>
      <c r="M934" s="14">
        <f t="shared" si="169"/>
        <v>-430</v>
      </c>
      <c r="N934" s="12">
        <f t="shared" si="179"/>
        <v>0</v>
      </c>
      <c r="O934" s="14">
        <f t="shared" si="170"/>
        <v>-430</v>
      </c>
      <c r="P934" s="12">
        <f t="shared" si="179"/>
        <v>0</v>
      </c>
      <c r="Q934" s="12">
        <f t="shared" si="171"/>
        <v>0</v>
      </c>
      <c r="R934" s="12">
        <f t="shared" si="172"/>
        <v>1</v>
      </c>
      <c r="S934" s="12">
        <f t="shared" si="173"/>
        <v>0</v>
      </c>
      <c r="T934" s="12">
        <f t="shared" si="174"/>
        <v>1</v>
      </c>
      <c r="U934" s="12">
        <f t="shared" si="175"/>
        <v>1</v>
      </c>
      <c r="V934" s="64">
        <f t="shared" si="176"/>
        <v>430</v>
      </c>
      <c r="W934" s="12">
        <f t="shared" si="177"/>
        <v>1</v>
      </c>
      <c r="X934" s="12">
        <f>IF(AND(W934=1,G934=0),1,0)</f>
        <v>0</v>
      </c>
      <c r="Y934" s="12">
        <f t="shared" si="178"/>
        <v>0</v>
      </c>
    </row>
    <row r="935" spans="2:25" ht="12.5" customHeight="1">
      <c r="B935" s="6" t="s">
        <v>1003</v>
      </c>
      <c r="C935" s="6" t="s">
        <v>1004</v>
      </c>
      <c r="D935" s="5">
        <v>1500</v>
      </c>
      <c r="E935" s="5">
        <v>1621</v>
      </c>
      <c r="F935" s="2">
        <v>1500</v>
      </c>
      <c r="G935" s="2">
        <v>1601</v>
      </c>
      <c r="H935" s="2">
        <v>1500</v>
      </c>
      <c r="I935" s="5">
        <v>1556</v>
      </c>
      <c r="J935" s="11">
        <v>91</v>
      </c>
      <c r="K935" s="12">
        <f t="shared" si="168"/>
        <v>1</v>
      </c>
      <c r="L935" s="12">
        <f t="shared" si="168"/>
        <v>1</v>
      </c>
      <c r="M935" s="14">
        <f t="shared" si="169"/>
        <v>0</v>
      </c>
      <c r="N935" s="12">
        <f t="shared" si="179"/>
        <v>0</v>
      </c>
      <c r="O935" s="14">
        <f t="shared" si="170"/>
        <v>20</v>
      </c>
      <c r="P935" s="12">
        <f t="shared" si="179"/>
        <v>0</v>
      </c>
      <c r="Q935" s="12">
        <f t="shared" si="171"/>
        <v>0</v>
      </c>
      <c r="R935" s="12">
        <f t="shared" si="172"/>
        <v>0</v>
      </c>
      <c r="S935" s="12">
        <f t="shared" si="173"/>
        <v>1</v>
      </c>
      <c r="T935" s="12">
        <f t="shared" si="174"/>
        <v>1</v>
      </c>
      <c r="U935" s="12">
        <f t="shared" si="175"/>
        <v>0</v>
      </c>
      <c r="V935" s="64">
        <f t="shared" si="176"/>
        <v>0</v>
      </c>
      <c r="W935" s="12">
        <f t="shared" si="177"/>
        <v>1</v>
      </c>
      <c r="X935" s="12">
        <f>IF(AND(W935=1,G935=0),1,0)</f>
        <v>0</v>
      </c>
      <c r="Y935" s="12">
        <f t="shared" si="178"/>
        <v>0</v>
      </c>
    </row>
    <row r="936" spans="2:25" ht="12.5" customHeight="1">
      <c r="B936" s="6" t="s">
        <v>1005</v>
      </c>
      <c r="C936" s="6" t="s">
        <v>1006</v>
      </c>
      <c r="D936" s="5">
        <v>1750</v>
      </c>
      <c r="E936" s="5">
        <v>1895</v>
      </c>
      <c r="F936" s="2">
        <v>2400</v>
      </c>
      <c r="G936" s="2">
        <v>2473</v>
      </c>
      <c r="H936" s="2">
        <v>2400</v>
      </c>
      <c r="I936" s="5">
        <v>2660</v>
      </c>
      <c r="J936" s="11">
        <v>90</v>
      </c>
      <c r="K936" s="12">
        <f t="shared" si="168"/>
        <v>1</v>
      </c>
      <c r="L936" s="12">
        <f t="shared" si="168"/>
        <v>1</v>
      </c>
      <c r="M936" s="14">
        <f t="shared" si="169"/>
        <v>-650</v>
      </c>
      <c r="N936" s="12">
        <f t="shared" si="179"/>
        <v>1</v>
      </c>
      <c r="O936" s="14">
        <f t="shared" si="170"/>
        <v>-578</v>
      </c>
      <c r="P936" s="12">
        <f t="shared" si="179"/>
        <v>1</v>
      </c>
      <c r="Q936" s="12">
        <f t="shared" si="171"/>
        <v>0</v>
      </c>
      <c r="R936" s="12">
        <f t="shared" si="172"/>
        <v>0</v>
      </c>
      <c r="S936" s="12">
        <f t="shared" si="173"/>
        <v>1</v>
      </c>
      <c r="T936" s="12">
        <f t="shared" si="174"/>
        <v>1</v>
      </c>
      <c r="U936" s="12">
        <f t="shared" si="175"/>
        <v>0</v>
      </c>
      <c r="V936" s="64">
        <f t="shared" si="176"/>
        <v>0</v>
      </c>
      <c r="W936" s="12">
        <f t="shared" si="177"/>
        <v>1</v>
      </c>
      <c r="X936" s="12">
        <f>IF(AND(W936=1,G936=0),1,0)</f>
        <v>0</v>
      </c>
      <c r="Y936" s="12">
        <f t="shared" si="178"/>
        <v>0</v>
      </c>
    </row>
    <row r="937" spans="2:25" ht="12.5" customHeight="1">
      <c r="B937" s="6" t="s">
        <v>1007</v>
      </c>
      <c r="C937" s="7" t="s">
        <v>1008</v>
      </c>
      <c r="D937" s="5">
        <v>5300</v>
      </c>
      <c r="E937" s="5">
        <v>5385</v>
      </c>
      <c r="F937" s="2">
        <v>4800</v>
      </c>
      <c r="G937" s="2">
        <v>4820</v>
      </c>
      <c r="H937" s="2">
        <v>5200</v>
      </c>
      <c r="I937" s="5">
        <v>5235</v>
      </c>
      <c r="J937" s="11">
        <v>73</v>
      </c>
      <c r="K937" s="12">
        <f t="shared" si="168"/>
        <v>1</v>
      </c>
      <c r="L937" s="12">
        <f t="shared" si="168"/>
        <v>1</v>
      </c>
      <c r="M937" s="14">
        <f t="shared" si="169"/>
        <v>500</v>
      </c>
      <c r="N937" s="12">
        <f t="shared" si="179"/>
        <v>1</v>
      </c>
      <c r="O937" s="14">
        <f t="shared" si="170"/>
        <v>565</v>
      </c>
      <c r="P937" s="12">
        <f t="shared" si="179"/>
        <v>1</v>
      </c>
      <c r="Q937" s="12">
        <f t="shared" si="171"/>
        <v>0</v>
      </c>
      <c r="R937" s="12">
        <f t="shared" si="172"/>
        <v>0</v>
      </c>
      <c r="S937" s="12">
        <f t="shared" si="173"/>
        <v>1</v>
      </c>
      <c r="T937" s="12">
        <f t="shared" si="174"/>
        <v>1</v>
      </c>
      <c r="U937" s="12">
        <f t="shared" si="175"/>
        <v>0</v>
      </c>
      <c r="V937" s="64">
        <f t="shared" si="176"/>
        <v>0</v>
      </c>
      <c r="W937" s="12">
        <f t="shared" si="177"/>
        <v>1</v>
      </c>
      <c r="X937" s="12">
        <f>IF(AND(W937=1,G937=0),1,0)</f>
        <v>0</v>
      </c>
      <c r="Y937" s="12">
        <f t="shared" si="178"/>
        <v>0</v>
      </c>
    </row>
    <row r="938" spans="2:25" ht="12.5" customHeight="1">
      <c r="B938" s="6" t="s">
        <v>1009</v>
      </c>
      <c r="C938" s="6" t="s">
        <v>1010</v>
      </c>
      <c r="D938" s="5">
        <v>1080</v>
      </c>
      <c r="E938" s="5">
        <v>1083</v>
      </c>
      <c r="F938" s="2">
        <v>1080</v>
      </c>
      <c r="G938" s="2">
        <v>1148</v>
      </c>
      <c r="H938" s="2">
        <v>1080</v>
      </c>
      <c r="I938" s="5">
        <v>1116</v>
      </c>
      <c r="J938" s="11">
        <v>80</v>
      </c>
      <c r="K938" s="12">
        <f t="shared" si="168"/>
        <v>1</v>
      </c>
      <c r="L938" s="12">
        <f t="shared" si="168"/>
        <v>1</v>
      </c>
      <c r="M938" s="14">
        <f t="shared" si="169"/>
        <v>0</v>
      </c>
      <c r="N938" s="12">
        <f t="shared" si="179"/>
        <v>0</v>
      </c>
      <c r="O938" s="14">
        <f t="shared" si="170"/>
        <v>-65</v>
      </c>
      <c r="P938" s="12">
        <f t="shared" si="179"/>
        <v>0</v>
      </c>
      <c r="Q938" s="12">
        <f t="shared" si="171"/>
        <v>0</v>
      </c>
      <c r="R938" s="12">
        <f t="shared" si="172"/>
        <v>0</v>
      </c>
      <c r="S938" s="12">
        <f t="shared" si="173"/>
        <v>1</v>
      </c>
      <c r="T938" s="12">
        <f t="shared" si="174"/>
        <v>1</v>
      </c>
      <c r="U938" s="12">
        <f t="shared" si="175"/>
        <v>0</v>
      </c>
      <c r="V938" s="64">
        <f t="shared" si="176"/>
        <v>0</v>
      </c>
      <c r="W938" s="12">
        <f t="shared" si="177"/>
        <v>1</v>
      </c>
      <c r="X938" s="12">
        <f>IF(AND(W938=1,G938=0),1,0)</f>
        <v>0</v>
      </c>
      <c r="Y938" s="12">
        <f t="shared" si="178"/>
        <v>0</v>
      </c>
    </row>
    <row r="939" spans="2:25" ht="12.5" customHeight="1">
      <c r="B939" s="6" t="s">
        <v>1011</v>
      </c>
      <c r="C939" s="7" t="s">
        <v>1012</v>
      </c>
      <c r="D939" s="5">
        <v>0</v>
      </c>
      <c r="E939" s="5">
        <v>0</v>
      </c>
      <c r="F939" s="2">
        <v>0</v>
      </c>
      <c r="G939" s="2">
        <v>0</v>
      </c>
      <c r="H939" s="2">
        <v>0</v>
      </c>
      <c r="I939" s="5">
        <v>0</v>
      </c>
      <c r="J939" s="11">
        <v>17</v>
      </c>
      <c r="K939" s="12">
        <f t="shared" si="168"/>
        <v>0</v>
      </c>
      <c r="L939" s="12">
        <f t="shared" si="168"/>
        <v>0</v>
      </c>
      <c r="M939" s="14">
        <f t="shared" si="169"/>
        <v>0</v>
      </c>
      <c r="N939" s="12">
        <f t="shared" si="179"/>
        <v>0</v>
      </c>
      <c r="O939" s="14">
        <f t="shared" si="170"/>
        <v>0</v>
      </c>
      <c r="P939" s="12">
        <f t="shared" si="179"/>
        <v>0</v>
      </c>
      <c r="Q939" s="12">
        <f t="shared" si="171"/>
        <v>1</v>
      </c>
      <c r="R939" s="12">
        <f t="shared" si="172"/>
        <v>0</v>
      </c>
      <c r="S939" s="12">
        <f t="shared" si="173"/>
        <v>0</v>
      </c>
      <c r="T939" s="12">
        <f t="shared" si="174"/>
        <v>0</v>
      </c>
      <c r="U939" s="12">
        <f t="shared" si="175"/>
        <v>0</v>
      </c>
      <c r="V939" s="64">
        <f t="shared" si="176"/>
        <v>0</v>
      </c>
      <c r="W939" s="12">
        <f t="shared" si="177"/>
        <v>0</v>
      </c>
      <c r="X939" s="12">
        <f>IF(AND(W939=1,G939=0),1,0)</f>
        <v>0</v>
      </c>
      <c r="Y939" s="12">
        <f t="shared" si="178"/>
        <v>0</v>
      </c>
    </row>
    <row r="940" spans="2:25" ht="12.5" customHeight="1">
      <c r="B940" s="6" t="s">
        <v>1013</v>
      </c>
      <c r="C940" s="7" t="s">
        <v>1014</v>
      </c>
      <c r="D940" s="5">
        <v>5200</v>
      </c>
      <c r="E940" s="5">
        <v>5240</v>
      </c>
      <c r="F940" s="2">
        <v>4100</v>
      </c>
      <c r="G940" s="2">
        <v>4130</v>
      </c>
      <c r="H940" s="2">
        <v>3025</v>
      </c>
      <c r="I940" s="5">
        <v>3105</v>
      </c>
      <c r="J940" s="11">
        <v>87</v>
      </c>
      <c r="K940" s="12">
        <f t="shared" si="168"/>
        <v>1</v>
      </c>
      <c r="L940" s="12">
        <f t="shared" si="168"/>
        <v>1</v>
      </c>
      <c r="M940" s="14">
        <f t="shared" si="169"/>
        <v>1100</v>
      </c>
      <c r="N940" s="12">
        <f t="shared" si="179"/>
        <v>1</v>
      </c>
      <c r="O940" s="14">
        <f t="shared" si="170"/>
        <v>1110</v>
      </c>
      <c r="P940" s="12">
        <f t="shared" si="179"/>
        <v>1</v>
      </c>
      <c r="Q940" s="12">
        <f t="shared" si="171"/>
        <v>0</v>
      </c>
      <c r="R940" s="12">
        <f t="shared" si="172"/>
        <v>0</v>
      </c>
      <c r="S940" s="12">
        <f t="shared" si="173"/>
        <v>1</v>
      </c>
      <c r="T940" s="12">
        <f t="shared" si="174"/>
        <v>1</v>
      </c>
      <c r="U940" s="12">
        <f t="shared" si="175"/>
        <v>0</v>
      </c>
      <c r="V940" s="64">
        <f t="shared" si="176"/>
        <v>0</v>
      </c>
      <c r="W940" s="12">
        <f t="shared" si="177"/>
        <v>1</v>
      </c>
      <c r="X940" s="12">
        <f>IF(AND(W940=1,G940=0),1,0)</f>
        <v>0</v>
      </c>
      <c r="Y940" s="12">
        <f t="shared" si="178"/>
        <v>0</v>
      </c>
    </row>
    <row r="941" spans="2:25" ht="12.5" customHeight="1">
      <c r="B941" s="6" t="s">
        <v>1015</v>
      </c>
      <c r="C941" s="7" t="s">
        <v>1016</v>
      </c>
      <c r="D941" s="5">
        <v>450</v>
      </c>
      <c r="E941" s="5">
        <v>495</v>
      </c>
      <c r="F941" s="2">
        <v>154</v>
      </c>
      <c r="G941" s="2">
        <v>154</v>
      </c>
      <c r="H941" s="2">
        <v>430</v>
      </c>
      <c r="I941" s="5">
        <v>470</v>
      </c>
      <c r="J941" s="11">
        <v>40</v>
      </c>
      <c r="K941" s="12">
        <f t="shared" si="168"/>
        <v>1</v>
      </c>
      <c r="L941" s="12">
        <f t="shared" si="168"/>
        <v>1</v>
      </c>
      <c r="M941" s="14">
        <f t="shared" si="169"/>
        <v>296</v>
      </c>
      <c r="N941" s="12">
        <f t="shared" si="179"/>
        <v>0</v>
      </c>
      <c r="O941" s="14">
        <f t="shared" si="170"/>
        <v>341</v>
      </c>
      <c r="P941" s="12">
        <f t="shared" si="179"/>
        <v>0</v>
      </c>
      <c r="Q941" s="12">
        <f t="shared" si="171"/>
        <v>0</v>
      </c>
      <c r="R941" s="12">
        <f t="shared" si="172"/>
        <v>0</v>
      </c>
      <c r="S941" s="12">
        <f t="shared" si="173"/>
        <v>1</v>
      </c>
      <c r="T941" s="12">
        <f t="shared" si="174"/>
        <v>1</v>
      </c>
      <c r="U941" s="12">
        <f t="shared" si="175"/>
        <v>0</v>
      </c>
      <c r="V941" s="64">
        <f t="shared" si="176"/>
        <v>0</v>
      </c>
      <c r="W941" s="12">
        <f t="shared" si="177"/>
        <v>1</v>
      </c>
      <c r="X941" s="12">
        <f>IF(AND(W941=1,G941=0),1,0)</f>
        <v>0</v>
      </c>
      <c r="Y941" s="12">
        <f t="shared" si="178"/>
        <v>0</v>
      </c>
    </row>
    <row r="942" spans="2:25" ht="12.5" customHeight="1">
      <c r="B942" s="6" t="s">
        <v>1017</v>
      </c>
      <c r="C942" s="7" t="s">
        <v>1018</v>
      </c>
      <c r="D942" s="5">
        <v>530</v>
      </c>
      <c r="E942" s="5">
        <v>580</v>
      </c>
      <c r="F942" s="2">
        <v>235</v>
      </c>
      <c r="G942" s="2">
        <v>260</v>
      </c>
      <c r="H942" s="2">
        <v>275</v>
      </c>
      <c r="I942" s="5">
        <v>355</v>
      </c>
      <c r="J942" s="11">
        <v>63</v>
      </c>
      <c r="K942" s="12">
        <f t="shared" si="168"/>
        <v>1</v>
      </c>
      <c r="L942" s="12">
        <f t="shared" si="168"/>
        <v>1</v>
      </c>
      <c r="M942" s="14">
        <f t="shared" si="169"/>
        <v>295</v>
      </c>
      <c r="N942" s="12">
        <f t="shared" si="179"/>
        <v>0</v>
      </c>
      <c r="O942" s="14">
        <f t="shared" si="170"/>
        <v>320</v>
      </c>
      <c r="P942" s="12">
        <f t="shared" si="179"/>
        <v>0</v>
      </c>
      <c r="Q942" s="12">
        <f t="shared" si="171"/>
        <v>0</v>
      </c>
      <c r="R942" s="12">
        <f t="shared" si="172"/>
        <v>0</v>
      </c>
      <c r="S942" s="12">
        <f t="shared" si="173"/>
        <v>1</v>
      </c>
      <c r="T942" s="12">
        <f t="shared" si="174"/>
        <v>1</v>
      </c>
      <c r="U942" s="12">
        <f t="shared" si="175"/>
        <v>0</v>
      </c>
      <c r="V942" s="64">
        <f t="shared" si="176"/>
        <v>0</v>
      </c>
      <c r="W942" s="12">
        <f t="shared" si="177"/>
        <v>1</v>
      </c>
      <c r="X942" s="12">
        <f>IF(AND(W942=1,G942=0),1,0)</f>
        <v>0</v>
      </c>
      <c r="Y942" s="12">
        <f t="shared" si="178"/>
        <v>0</v>
      </c>
    </row>
    <row r="943" spans="2:25" ht="12.5" customHeight="1">
      <c r="B943" s="6" t="s">
        <v>1019</v>
      </c>
      <c r="C943" s="7" t="s">
        <v>1020</v>
      </c>
      <c r="D943" s="5">
        <v>1400</v>
      </c>
      <c r="E943" s="5">
        <v>1569</v>
      </c>
      <c r="F943" s="2">
        <v>1500</v>
      </c>
      <c r="G943" s="2">
        <v>1650</v>
      </c>
      <c r="H943" s="2">
        <v>1500</v>
      </c>
      <c r="I943" s="5">
        <v>1710</v>
      </c>
      <c r="J943" s="11"/>
      <c r="K943" s="12">
        <f t="shared" si="168"/>
        <v>1</v>
      </c>
      <c r="L943" s="12">
        <f t="shared" si="168"/>
        <v>1</v>
      </c>
      <c r="M943" s="14">
        <f t="shared" si="169"/>
        <v>-100</v>
      </c>
      <c r="N943" s="12">
        <f t="shared" si="179"/>
        <v>0</v>
      </c>
      <c r="O943" s="14">
        <f t="shared" si="170"/>
        <v>-81</v>
      </c>
      <c r="P943" s="12">
        <f t="shared" si="179"/>
        <v>0</v>
      </c>
      <c r="Q943" s="12">
        <f t="shared" si="171"/>
        <v>0</v>
      </c>
      <c r="R943" s="12">
        <f t="shared" si="172"/>
        <v>0</v>
      </c>
      <c r="S943" s="12">
        <f t="shared" si="173"/>
        <v>1</v>
      </c>
      <c r="T943" s="12">
        <f t="shared" si="174"/>
        <v>1</v>
      </c>
      <c r="U943" s="12">
        <f t="shared" si="175"/>
        <v>0</v>
      </c>
      <c r="V943" s="64">
        <f t="shared" si="176"/>
        <v>0</v>
      </c>
      <c r="W943" s="12">
        <f t="shared" si="177"/>
        <v>1</v>
      </c>
      <c r="X943" s="12">
        <f>IF(AND(W943=1,G943=0),1,0)</f>
        <v>0</v>
      </c>
      <c r="Y943" s="12">
        <f t="shared" si="178"/>
        <v>0</v>
      </c>
    </row>
    <row r="944" spans="2:25" ht="12.5" customHeight="1">
      <c r="B944" s="6" t="s">
        <v>1021</v>
      </c>
      <c r="C944" s="6" t="s">
        <v>1022</v>
      </c>
      <c r="D944" s="5">
        <v>40</v>
      </c>
      <c r="E944" s="5">
        <v>40</v>
      </c>
      <c r="F944" s="2">
        <v>25</v>
      </c>
      <c r="G944" s="2">
        <v>25</v>
      </c>
      <c r="H944" s="2">
        <v>95</v>
      </c>
      <c r="I944" s="5">
        <v>138</v>
      </c>
      <c r="J944" s="11">
        <v>49</v>
      </c>
      <c r="K944" s="12">
        <f t="shared" si="168"/>
        <v>1</v>
      </c>
      <c r="L944" s="12">
        <f t="shared" si="168"/>
        <v>1</v>
      </c>
      <c r="M944" s="14">
        <f t="shared" si="169"/>
        <v>15</v>
      </c>
      <c r="N944" s="12">
        <f t="shared" si="179"/>
        <v>0</v>
      </c>
      <c r="O944" s="14">
        <f t="shared" si="170"/>
        <v>15</v>
      </c>
      <c r="P944" s="12">
        <f t="shared" si="179"/>
        <v>0</v>
      </c>
      <c r="Q944" s="12">
        <f t="shared" si="171"/>
        <v>0</v>
      </c>
      <c r="R944" s="12">
        <f t="shared" si="172"/>
        <v>0</v>
      </c>
      <c r="S944" s="12">
        <f t="shared" si="173"/>
        <v>1</v>
      </c>
      <c r="T944" s="12">
        <f t="shared" si="174"/>
        <v>1</v>
      </c>
      <c r="U944" s="12">
        <f t="shared" si="175"/>
        <v>0</v>
      </c>
      <c r="V944" s="64">
        <f t="shared" si="176"/>
        <v>0</v>
      </c>
      <c r="W944" s="12">
        <f t="shared" si="177"/>
        <v>1</v>
      </c>
      <c r="X944" s="12">
        <f>IF(AND(W944=1,G944=0),1,0)</f>
        <v>0</v>
      </c>
      <c r="Y944" s="12">
        <f t="shared" si="178"/>
        <v>0</v>
      </c>
    </row>
    <row r="945" spans="2:25" ht="12.5" customHeight="1">
      <c r="B945" s="6" t="s">
        <v>1023</v>
      </c>
      <c r="C945" s="7" t="s">
        <v>1024</v>
      </c>
      <c r="D945" s="5">
        <v>6200</v>
      </c>
      <c r="E945" s="5">
        <v>6856</v>
      </c>
      <c r="F945" s="2">
        <v>5250</v>
      </c>
      <c r="G945" s="2">
        <v>6000</v>
      </c>
      <c r="H945" s="2">
        <v>3100</v>
      </c>
      <c r="I945" s="5">
        <v>3500</v>
      </c>
      <c r="J945" s="11">
        <v>64</v>
      </c>
      <c r="K945" s="12">
        <f t="shared" si="168"/>
        <v>1</v>
      </c>
      <c r="L945" s="12">
        <f t="shared" si="168"/>
        <v>1</v>
      </c>
      <c r="M945" s="14">
        <f t="shared" si="169"/>
        <v>950</v>
      </c>
      <c r="N945" s="12">
        <f t="shared" si="179"/>
        <v>1</v>
      </c>
      <c r="O945" s="14">
        <f t="shared" si="170"/>
        <v>856</v>
      </c>
      <c r="P945" s="12">
        <f t="shared" si="179"/>
        <v>1</v>
      </c>
      <c r="Q945" s="12">
        <f t="shared" si="171"/>
        <v>0</v>
      </c>
      <c r="R945" s="12">
        <f t="shared" si="172"/>
        <v>0</v>
      </c>
      <c r="S945" s="12">
        <f t="shared" si="173"/>
        <v>1</v>
      </c>
      <c r="T945" s="12">
        <f t="shared" si="174"/>
        <v>1</v>
      </c>
      <c r="U945" s="12">
        <f t="shared" si="175"/>
        <v>0</v>
      </c>
      <c r="V945" s="64">
        <f t="shared" si="176"/>
        <v>0</v>
      </c>
      <c r="W945" s="12">
        <f t="shared" si="177"/>
        <v>1</v>
      </c>
      <c r="X945" s="12">
        <f>IF(AND(W945=1,G945=0),1,0)</f>
        <v>0</v>
      </c>
      <c r="Y945" s="12">
        <f t="shared" si="178"/>
        <v>0</v>
      </c>
    </row>
    <row r="946" spans="2:25" ht="12.5" customHeight="1">
      <c r="B946" s="6" t="s">
        <v>1025</v>
      </c>
      <c r="C946" s="7" t="s">
        <v>1026</v>
      </c>
      <c r="D946" s="5">
        <v>500</v>
      </c>
      <c r="E946" s="5">
        <v>500</v>
      </c>
      <c r="F946" s="2">
        <v>1135</v>
      </c>
      <c r="G946" s="2">
        <v>1385</v>
      </c>
      <c r="H946" s="2">
        <v>4060</v>
      </c>
      <c r="I946" s="5">
        <v>4080</v>
      </c>
      <c r="J946" s="11">
        <v>71</v>
      </c>
      <c r="K946" s="12">
        <f t="shared" si="168"/>
        <v>1</v>
      </c>
      <c r="L946" s="12">
        <f t="shared" si="168"/>
        <v>1</v>
      </c>
      <c r="M946" s="14">
        <f t="shared" si="169"/>
        <v>-635</v>
      </c>
      <c r="N946" s="12">
        <f t="shared" si="179"/>
        <v>1</v>
      </c>
      <c r="O946" s="14">
        <f t="shared" si="170"/>
        <v>-885</v>
      </c>
      <c r="P946" s="12">
        <f t="shared" si="179"/>
        <v>1</v>
      </c>
      <c r="Q946" s="12">
        <f t="shared" si="171"/>
        <v>0</v>
      </c>
      <c r="R946" s="12">
        <f t="shared" si="172"/>
        <v>0</v>
      </c>
      <c r="S946" s="12">
        <f t="shared" si="173"/>
        <v>1</v>
      </c>
      <c r="T946" s="12">
        <f t="shared" si="174"/>
        <v>1</v>
      </c>
      <c r="U946" s="12">
        <f t="shared" si="175"/>
        <v>0</v>
      </c>
      <c r="V946" s="64">
        <f t="shared" si="176"/>
        <v>0</v>
      </c>
      <c r="W946" s="12">
        <f t="shared" si="177"/>
        <v>1</v>
      </c>
      <c r="X946" s="12">
        <f>IF(AND(W946=1,G946=0),1,0)</f>
        <v>0</v>
      </c>
      <c r="Y946" s="12">
        <f t="shared" si="178"/>
        <v>0</v>
      </c>
    </row>
    <row r="947" spans="2:25" ht="12.5" customHeight="1">
      <c r="B947" s="6" t="s">
        <v>1027</v>
      </c>
      <c r="C947" s="7" t="s">
        <v>1028</v>
      </c>
      <c r="D947" s="5">
        <v>2020</v>
      </c>
      <c r="E947" s="5">
        <v>2320</v>
      </c>
      <c r="F947" s="2">
        <v>1880</v>
      </c>
      <c r="G947" s="2">
        <v>1960</v>
      </c>
      <c r="H947" s="2">
        <v>1625</v>
      </c>
      <c r="I947" s="5">
        <v>1715</v>
      </c>
      <c r="J947" s="11">
        <v>70</v>
      </c>
      <c r="K947" s="12">
        <f t="shared" si="168"/>
        <v>1</v>
      </c>
      <c r="L947" s="12">
        <f t="shared" si="168"/>
        <v>1</v>
      </c>
      <c r="M947" s="14">
        <f t="shared" si="169"/>
        <v>140</v>
      </c>
      <c r="N947" s="12">
        <f t="shared" si="179"/>
        <v>0</v>
      </c>
      <c r="O947" s="14">
        <f t="shared" si="170"/>
        <v>360</v>
      </c>
      <c r="P947" s="12">
        <f t="shared" si="179"/>
        <v>0</v>
      </c>
      <c r="Q947" s="12">
        <f t="shared" si="171"/>
        <v>0</v>
      </c>
      <c r="R947" s="12">
        <f t="shared" si="172"/>
        <v>0</v>
      </c>
      <c r="S947" s="12">
        <f t="shared" si="173"/>
        <v>1</v>
      </c>
      <c r="T947" s="12">
        <f t="shared" si="174"/>
        <v>1</v>
      </c>
      <c r="U947" s="12">
        <f t="shared" si="175"/>
        <v>0</v>
      </c>
      <c r="V947" s="64">
        <f t="shared" si="176"/>
        <v>0</v>
      </c>
      <c r="W947" s="12">
        <f t="shared" si="177"/>
        <v>1</v>
      </c>
      <c r="X947" s="12">
        <f>IF(AND(W947=1,G947=0),1,0)</f>
        <v>0</v>
      </c>
      <c r="Y947" s="12">
        <f t="shared" si="178"/>
        <v>0</v>
      </c>
    </row>
    <row r="948" spans="2:25" ht="12.5" customHeight="1">
      <c r="B948" s="6" t="s">
        <v>1029</v>
      </c>
      <c r="C948" s="6" t="s">
        <v>1030</v>
      </c>
      <c r="D948" s="5">
        <v>1500</v>
      </c>
      <c r="E948" s="5">
        <v>2550</v>
      </c>
      <c r="F948" s="2">
        <v>1330</v>
      </c>
      <c r="G948" s="2">
        <v>1980</v>
      </c>
      <c r="H948" s="2">
        <v>1230</v>
      </c>
      <c r="I948" s="5">
        <v>1880</v>
      </c>
      <c r="J948" s="11">
        <v>83</v>
      </c>
      <c r="K948" s="12">
        <f t="shared" si="168"/>
        <v>1</v>
      </c>
      <c r="L948" s="12">
        <f t="shared" si="168"/>
        <v>1</v>
      </c>
      <c r="M948" s="14">
        <f t="shared" si="169"/>
        <v>170</v>
      </c>
      <c r="N948" s="12">
        <f t="shared" si="179"/>
        <v>0</v>
      </c>
      <c r="O948" s="14">
        <f t="shared" si="170"/>
        <v>570</v>
      </c>
      <c r="P948" s="12">
        <f t="shared" si="179"/>
        <v>1</v>
      </c>
      <c r="Q948" s="12">
        <f t="shared" si="171"/>
        <v>0</v>
      </c>
      <c r="R948" s="12">
        <f t="shared" si="172"/>
        <v>0</v>
      </c>
      <c r="S948" s="12">
        <f t="shared" si="173"/>
        <v>1</v>
      </c>
      <c r="T948" s="12">
        <f t="shared" si="174"/>
        <v>1</v>
      </c>
      <c r="U948" s="12">
        <f t="shared" si="175"/>
        <v>0</v>
      </c>
      <c r="V948" s="64">
        <f t="shared" si="176"/>
        <v>0</v>
      </c>
      <c r="W948" s="12">
        <f t="shared" si="177"/>
        <v>1</v>
      </c>
      <c r="X948" s="12">
        <f>IF(AND(W948=1,G948=0),1,0)</f>
        <v>0</v>
      </c>
      <c r="Y948" s="12">
        <f t="shared" si="178"/>
        <v>0</v>
      </c>
    </row>
    <row r="949" spans="2:25" ht="12.5" customHeight="1">
      <c r="B949" s="6" t="s">
        <v>1031</v>
      </c>
      <c r="C949" s="6" t="s">
        <v>1032</v>
      </c>
      <c r="D949" s="5">
        <v>0</v>
      </c>
      <c r="E949" s="5">
        <v>0</v>
      </c>
      <c r="F949" s="2">
        <v>0</v>
      </c>
      <c r="G949" s="2">
        <v>0</v>
      </c>
      <c r="H949" s="2">
        <v>0</v>
      </c>
      <c r="I949" s="5">
        <v>0</v>
      </c>
      <c r="J949" s="11">
        <v>17</v>
      </c>
      <c r="K949" s="12">
        <f t="shared" si="168"/>
        <v>0</v>
      </c>
      <c r="L949" s="12">
        <f t="shared" si="168"/>
        <v>0</v>
      </c>
      <c r="M949" s="14">
        <f t="shared" si="169"/>
        <v>0</v>
      </c>
      <c r="N949" s="12">
        <f t="shared" si="179"/>
        <v>0</v>
      </c>
      <c r="O949" s="14">
        <f t="shared" si="170"/>
        <v>0</v>
      </c>
      <c r="P949" s="12">
        <f t="shared" si="179"/>
        <v>0</v>
      </c>
      <c r="Q949" s="12">
        <f t="shared" si="171"/>
        <v>1</v>
      </c>
      <c r="R949" s="12">
        <f t="shared" si="172"/>
        <v>0</v>
      </c>
      <c r="S949" s="12">
        <f t="shared" si="173"/>
        <v>0</v>
      </c>
      <c r="T949" s="12">
        <f t="shared" si="174"/>
        <v>0</v>
      </c>
      <c r="U949" s="12">
        <f t="shared" si="175"/>
        <v>0</v>
      </c>
      <c r="V949" s="64">
        <f t="shared" si="176"/>
        <v>0</v>
      </c>
      <c r="W949" s="12">
        <f t="shared" si="177"/>
        <v>0</v>
      </c>
      <c r="X949" s="12">
        <f>IF(AND(W949=1,G949=0),1,0)</f>
        <v>0</v>
      </c>
      <c r="Y949" s="12">
        <f t="shared" si="178"/>
        <v>0</v>
      </c>
    </row>
    <row r="950" spans="2:25" ht="12.5" customHeight="1">
      <c r="B950" s="6" t="s">
        <v>1033</v>
      </c>
      <c r="C950" s="7" t="s">
        <v>1034</v>
      </c>
      <c r="D950" s="5">
        <v>3850</v>
      </c>
      <c r="E950" s="5">
        <v>3900</v>
      </c>
      <c r="F950" s="2">
        <v>3915</v>
      </c>
      <c r="G950" s="2">
        <v>4125</v>
      </c>
      <c r="H950" s="2">
        <v>3790</v>
      </c>
      <c r="I950" s="5">
        <v>3865</v>
      </c>
      <c r="J950" s="11">
        <v>76</v>
      </c>
      <c r="K950" s="12">
        <f t="shared" si="168"/>
        <v>1</v>
      </c>
      <c r="L950" s="12">
        <f t="shared" si="168"/>
        <v>1</v>
      </c>
      <c r="M950" s="14">
        <f t="shared" si="169"/>
        <v>-65</v>
      </c>
      <c r="N950" s="12">
        <f t="shared" si="179"/>
        <v>0</v>
      </c>
      <c r="O950" s="14">
        <f t="shared" si="170"/>
        <v>-225</v>
      </c>
      <c r="P950" s="12">
        <f t="shared" si="179"/>
        <v>0</v>
      </c>
      <c r="Q950" s="12">
        <f t="shared" si="171"/>
        <v>0</v>
      </c>
      <c r="R950" s="12">
        <f t="shared" si="172"/>
        <v>0</v>
      </c>
      <c r="S950" s="12">
        <f t="shared" si="173"/>
        <v>1</v>
      </c>
      <c r="T950" s="12">
        <f t="shared" si="174"/>
        <v>1</v>
      </c>
      <c r="U950" s="12">
        <f t="shared" si="175"/>
        <v>0</v>
      </c>
      <c r="V950" s="64">
        <f t="shared" si="176"/>
        <v>0</v>
      </c>
      <c r="W950" s="12">
        <f t="shared" si="177"/>
        <v>1</v>
      </c>
      <c r="X950" s="12">
        <f>IF(AND(W950=1,G950=0),1,0)</f>
        <v>0</v>
      </c>
      <c r="Y950" s="12">
        <f t="shared" si="178"/>
        <v>0</v>
      </c>
    </row>
    <row r="951" spans="2:25" ht="12.5" customHeight="1">
      <c r="B951" s="6" t="s">
        <v>1035</v>
      </c>
      <c r="C951" s="7" t="s">
        <v>1036</v>
      </c>
      <c r="D951" s="5">
        <v>5225</v>
      </c>
      <c r="E951" s="5">
        <v>6150</v>
      </c>
      <c r="F951" s="2">
        <v>5000</v>
      </c>
      <c r="G951" s="2">
        <v>5681.88</v>
      </c>
      <c r="H951" s="2">
        <v>4525</v>
      </c>
      <c r="I951" s="5">
        <v>4960</v>
      </c>
      <c r="J951" s="11">
        <v>70</v>
      </c>
      <c r="K951" s="12">
        <f t="shared" si="168"/>
        <v>1</v>
      </c>
      <c r="L951" s="12">
        <f t="shared" si="168"/>
        <v>1</v>
      </c>
      <c r="M951" s="14">
        <f t="shared" si="169"/>
        <v>225</v>
      </c>
      <c r="N951" s="12">
        <f t="shared" si="179"/>
        <v>0</v>
      </c>
      <c r="O951" s="14">
        <f t="shared" si="170"/>
        <v>468.11999999999989</v>
      </c>
      <c r="P951" s="12">
        <f t="shared" si="179"/>
        <v>0</v>
      </c>
      <c r="Q951" s="12">
        <f t="shared" si="171"/>
        <v>0</v>
      </c>
      <c r="R951" s="12">
        <f t="shared" si="172"/>
        <v>0</v>
      </c>
      <c r="S951" s="12">
        <f t="shared" si="173"/>
        <v>1</v>
      </c>
      <c r="T951" s="12">
        <f t="shared" si="174"/>
        <v>1</v>
      </c>
      <c r="U951" s="12">
        <f t="shared" si="175"/>
        <v>0</v>
      </c>
      <c r="V951" s="64">
        <f t="shared" si="176"/>
        <v>0</v>
      </c>
      <c r="W951" s="12">
        <f t="shared" si="177"/>
        <v>1</v>
      </c>
      <c r="X951" s="12">
        <f>IF(AND(W951=1,G951=0),1,0)</f>
        <v>0</v>
      </c>
      <c r="Y951" s="12">
        <f t="shared" si="178"/>
        <v>0</v>
      </c>
    </row>
    <row r="952" spans="2:25" ht="12.5" customHeight="1">
      <c r="B952" s="6" t="s">
        <v>1037</v>
      </c>
      <c r="C952" s="7" t="s">
        <v>1038</v>
      </c>
      <c r="D952" s="5">
        <v>2350</v>
      </c>
      <c r="E952" s="5">
        <v>2410</v>
      </c>
      <c r="F952" s="2">
        <v>2340</v>
      </c>
      <c r="G952" s="2">
        <v>2460</v>
      </c>
      <c r="H952" s="2">
        <v>2240</v>
      </c>
      <c r="I952" s="5">
        <v>2425</v>
      </c>
      <c r="J952" s="11">
        <v>65</v>
      </c>
      <c r="K952" s="12">
        <f t="shared" si="168"/>
        <v>1</v>
      </c>
      <c r="L952" s="12">
        <f t="shared" si="168"/>
        <v>1</v>
      </c>
      <c r="M952" s="14">
        <f t="shared" si="169"/>
        <v>10</v>
      </c>
      <c r="N952" s="12">
        <f t="shared" si="179"/>
        <v>0</v>
      </c>
      <c r="O952" s="14">
        <f t="shared" si="170"/>
        <v>-50</v>
      </c>
      <c r="P952" s="12">
        <f t="shared" si="179"/>
        <v>0</v>
      </c>
      <c r="Q952" s="12">
        <f t="shared" si="171"/>
        <v>0</v>
      </c>
      <c r="R952" s="12">
        <f t="shared" si="172"/>
        <v>0</v>
      </c>
      <c r="S952" s="12">
        <f t="shared" si="173"/>
        <v>1</v>
      </c>
      <c r="T952" s="12">
        <f t="shared" si="174"/>
        <v>1</v>
      </c>
      <c r="U952" s="12">
        <f t="shared" si="175"/>
        <v>0</v>
      </c>
      <c r="V952" s="64">
        <f t="shared" si="176"/>
        <v>0</v>
      </c>
      <c r="W952" s="12">
        <f t="shared" si="177"/>
        <v>1</v>
      </c>
      <c r="X952" s="12">
        <f>IF(AND(W952=1,G952=0),1,0)</f>
        <v>0</v>
      </c>
      <c r="Y952" s="12">
        <f t="shared" si="178"/>
        <v>0</v>
      </c>
    </row>
    <row r="953" spans="2:25" ht="12.5" customHeight="1">
      <c r="B953" s="6" t="s">
        <v>1039</v>
      </c>
      <c r="C953" s="6" t="s">
        <v>1040</v>
      </c>
      <c r="D953" s="5">
        <v>0</v>
      </c>
      <c r="E953" s="5">
        <v>0</v>
      </c>
      <c r="F953" s="2">
        <v>0</v>
      </c>
      <c r="G953" s="2">
        <v>0</v>
      </c>
      <c r="H953" s="2">
        <v>0</v>
      </c>
      <c r="I953" s="5">
        <v>0</v>
      </c>
      <c r="J953" s="11">
        <v>17</v>
      </c>
      <c r="K953" s="12">
        <f t="shared" si="168"/>
        <v>0</v>
      </c>
      <c r="L953" s="12">
        <f t="shared" si="168"/>
        <v>0</v>
      </c>
      <c r="M953" s="14">
        <f t="shared" si="169"/>
        <v>0</v>
      </c>
      <c r="N953" s="12">
        <f t="shared" si="179"/>
        <v>0</v>
      </c>
      <c r="O953" s="14">
        <f t="shared" si="170"/>
        <v>0</v>
      </c>
      <c r="P953" s="12">
        <f t="shared" si="179"/>
        <v>0</v>
      </c>
      <c r="Q953" s="12">
        <f t="shared" si="171"/>
        <v>1</v>
      </c>
      <c r="R953" s="12">
        <f t="shared" si="172"/>
        <v>0</v>
      </c>
      <c r="S953" s="12">
        <f t="shared" si="173"/>
        <v>0</v>
      </c>
      <c r="T953" s="12">
        <f t="shared" si="174"/>
        <v>0</v>
      </c>
      <c r="U953" s="12">
        <f t="shared" si="175"/>
        <v>0</v>
      </c>
      <c r="V953" s="64">
        <f t="shared" si="176"/>
        <v>0</v>
      </c>
      <c r="W953" s="12">
        <f t="shared" si="177"/>
        <v>0</v>
      </c>
      <c r="X953" s="12">
        <f>IF(AND(W953=1,G953=0),1,0)</f>
        <v>0</v>
      </c>
      <c r="Y953" s="12">
        <f t="shared" si="178"/>
        <v>0</v>
      </c>
    </row>
    <row r="954" spans="2:25" ht="12.5" customHeight="1">
      <c r="B954" s="6" t="s">
        <v>1041</v>
      </c>
      <c r="C954" s="6" t="s">
        <v>1042</v>
      </c>
      <c r="D954" s="5">
        <v>25</v>
      </c>
      <c r="E954" s="5">
        <v>30</v>
      </c>
      <c r="F954" s="2">
        <v>15</v>
      </c>
      <c r="G954" s="2">
        <v>15</v>
      </c>
      <c r="H954" s="2">
        <v>15</v>
      </c>
      <c r="I954" s="5">
        <v>15</v>
      </c>
      <c r="J954" s="11">
        <v>58</v>
      </c>
      <c r="K954" s="12">
        <f t="shared" si="168"/>
        <v>1</v>
      </c>
      <c r="L954" s="12">
        <f t="shared" si="168"/>
        <v>1</v>
      </c>
      <c r="M954" s="14">
        <f t="shared" si="169"/>
        <v>10</v>
      </c>
      <c r="N954" s="12">
        <f t="shared" si="179"/>
        <v>0</v>
      </c>
      <c r="O954" s="14">
        <f t="shared" si="170"/>
        <v>15</v>
      </c>
      <c r="P954" s="12">
        <f t="shared" si="179"/>
        <v>0</v>
      </c>
      <c r="Q954" s="12">
        <f t="shared" si="171"/>
        <v>0</v>
      </c>
      <c r="R954" s="12">
        <f t="shared" si="172"/>
        <v>0</v>
      </c>
      <c r="S954" s="12">
        <f t="shared" si="173"/>
        <v>1</v>
      </c>
      <c r="T954" s="12">
        <f t="shared" si="174"/>
        <v>1</v>
      </c>
      <c r="U954" s="12">
        <f t="shared" si="175"/>
        <v>0</v>
      </c>
      <c r="V954" s="64">
        <f t="shared" si="176"/>
        <v>0</v>
      </c>
      <c r="W954" s="12">
        <f t="shared" si="177"/>
        <v>1</v>
      </c>
      <c r="X954" s="12">
        <f>IF(AND(W954=1,G954=0),1,0)</f>
        <v>0</v>
      </c>
      <c r="Y954" s="12">
        <f t="shared" si="178"/>
        <v>0</v>
      </c>
    </row>
    <row r="955" spans="2:25" ht="12.5" customHeight="1">
      <c r="B955" s="6" t="s">
        <v>1043</v>
      </c>
      <c r="C955" s="6" t="s">
        <v>1044</v>
      </c>
      <c r="D955" s="5">
        <v>400</v>
      </c>
      <c r="E955" s="5">
        <v>400</v>
      </c>
      <c r="F955" s="2">
        <v>500</v>
      </c>
      <c r="G955" s="2">
        <v>550</v>
      </c>
      <c r="H955" s="2">
        <v>490</v>
      </c>
      <c r="I955" s="5">
        <v>550</v>
      </c>
      <c r="J955" s="11">
        <v>49</v>
      </c>
      <c r="K955" s="12">
        <f t="shared" si="168"/>
        <v>1</v>
      </c>
      <c r="L955" s="12">
        <f t="shared" si="168"/>
        <v>1</v>
      </c>
      <c r="M955" s="14">
        <f t="shared" si="169"/>
        <v>-100</v>
      </c>
      <c r="N955" s="12">
        <f t="shared" si="179"/>
        <v>0</v>
      </c>
      <c r="O955" s="14">
        <f t="shared" si="170"/>
        <v>-150</v>
      </c>
      <c r="P955" s="12">
        <f t="shared" si="179"/>
        <v>0</v>
      </c>
      <c r="Q955" s="12">
        <f t="shared" si="171"/>
        <v>0</v>
      </c>
      <c r="R955" s="12">
        <f t="shared" si="172"/>
        <v>0</v>
      </c>
      <c r="S955" s="12">
        <f t="shared" si="173"/>
        <v>1</v>
      </c>
      <c r="T955" s="12">
        <f t="shared" si="174"/>
        <v>1</v>
      </c>
      <c r="U955" s="12">
        <f t="shared" si="175"/>
        <v>0</v>
      </c>
      <c r="V955" s="64">
        <f t="shared" si="176"/>
        <v>0</v>
      </c>
      <c r="W955" s="12">
        <f t="shared" si="177"/>
        <v>1</v>
      </c>
      <c r="X955" s="12">
        <f>IF(AND(W955=1,G955=0),1,0)</f>
        <v>0</v>
      </c>
      <c r="Y955" s="12">
        <f t="shared" si="178"/>
        <v>0</v>
      </c>
    </row>
    <row r="956" spans="2:25" ht="12.5" customHeight="1">
      <c r="B956" s="6" t="s">
        <v>1045</v>
      </c>
      <c r="C956" s="6" t="s">
        <v>1046</v>
      </c>
      <c r="D956" s="5">
        <v>215</v>
      </c>
      <c r="E956" s="5">
        <v>220</v>
      </c>
      <c r="F956" s="2">
        <v>65</v>
      </c>
      <c r="G956" s="2">
        <v>85</v>
      </c>
      <c r="H956" s="2">
        <v>155</v>
      </c>
      <c r="I956" s="5">
        <v>180</v>
      </c>
      <c r="J956" s="11">
        <v>83</v>
      </c>
      <c r="K956" s="12">
        <f t="shared" si="168"/>
        <v>1</v>
      </c>
      <c r="L956" s="12">
        <f t="shared" si="168"/>
        <v>1</v>
      </c>
      <c r="M956" s="14">
        <f t="shared" si="169"/>
        <v>150</v>
      </c>
      <c r="N956" s="12">
        <f t="shared" si="179"/>
        <v>0</v>
      </c>
      <c r="O956" s="14">
        <f t="shared" si="170"/>
        <v>135</v>
      </c>
      <c r="P956" s="12">
        <f t="shared" si="179"/>
        <v>0</v>
      </c>
      <c r="Q956" s="12">
        <f t="shared" si="171"/>
        <v>0</v>
      </c>
      <c r="R956" s="12">
        <f t="shared" si="172"/>
        <v>0</v>
      </c>
      <c r="S956" s="12">
        <f t="shared" si="173"/>
        <v>1</v>
      </c>
      <c r="T956" s="12">
        <f t="shared" si="174"/>
        <v>1</v>
      </c>
      <c r="U956" s="12">
        <f t="shared" si="175"/>
        <v>0</v>
      </c>
      <c r="V956" s="64">
        <f t="shared" si="176"/>
        <v>0</v>
      </c>
      <c r="W956" s="12">
        <f t="shared" si="177"/>
        <v>1</v>
      </c>
      <c r="X956" s="12">
        <f>IF(AND(W956=1,G956=0),1,0)</f>
        <v>0</v>
      </c>
      <c r="Y956" s="12">
        <f t="shared" si="178"/>
        <v>0</v>
      </c>
    </row>
    <row r="957" spans="2:25" ht="12.5" customHeight="1">
      <c r="B957" s="6" t="s">
        <v>1047</v>
      </c>
      <c r="C957" s="7" t="s">
        <v>1048</v>
      </c>
      <c r="D957" s="5">
        <v>2075</v>
      </c>
      <c r="E957" s="5">
        <v>2325</v>
      </c>
      <c r="F957" s="2">
        <v>1885</v>
      </c>
      <c r="G957" s="2">
        <v>1905</v>
      </c>
      <c r="H957" s="2">
        <v>1530</v>
      </c>
      <c r="I957" s="5">
        <v>1660</v>
      </c>
      <c r="J957" s="11">
        <v>53</v>
      </c>
      <c r="K957" s="12">
        <f t="shared" si="168"/>
        <v>1</v>
      </c>
      <c r="L957" s="12">
        <f t="shared" si="168"/>
        <v>1</v>
      </c>
      <c r="M957" s="14">
        <f t="shared" si="169"/>
        <v>190</v>
      </c>
      <c r="N957" s="12">
        <f t="shared" si="179"/>
        <v>0</v>
      </c>
      <c r="O957" s="14">
        <f t="shared" si="170"/>
        <v>420</v>
      </c>
      <c r="P957" s="12">
        <f t="shared" si="179"/>
        <v>0</v>
      </c>
      <c r="Q957" s="12">
        <f t="shared" si="171"/>
        <v>0</v>
      </c>
      <c r="R957" s="12">
        <f t="shared" si="172"/>
        <v>0</v>
      </c>
      <c r="S957" s="12">
        <f t="shared" si="173"/>
        <v>1</v>
      </c>
      <c r="T957" s="12">
        <f t="shared" si="174"/>
        <v>1</v>
      </c>
      <c r="U957" s="12">
        <f t="shared" si="175"/>
        <v>0</v>
      </c>
      <c r="V957" s="64">
        <f t="shared" si="176"/>
        <v>0</v>
      </c>
      <c r="W957" s="12">
        <f t="shared" si="177"/>
        <v>1</v>
      </c>
      <c r="X957" s="12">
        <f>IF(AND(W957=1,G957=0),1,0)</f>
        <v>0</v>
      </c>
      <c r="Y957" s="12">
        <f t="shared" si="178"/>
        <v>0</v>
      </c>
    </row>
    <row r="958" spans="2:25" ht="12.5" customHeight="1">
      <c r="B958" s="6" t="s">
        <v>1049</v>
      </c>
      <c r="C958" s="6" t="s">
        <v>1050</v>
      </c>
      <c r="D958" s="5">
        <v>620</v>
      </c>
      <c r="E958" s="5">
        <v>645</v>
      </c>
      <c r="F958" s="2">
        <v>620</v>
      </c>
      <c r="G958" s="2">
        <v>640</v>
      </c>
      <c r="H958" s="2">
        <v>635</v>
      </c>
      <c r="I958" s="5">
        <v>683</v>
      </c>
      <c r="J958" s="11">
        <v>89</v>
      </c>
      <c r="K958" s="12">
        <f t="shared" si="168"/>
        <v>1</v>
      </c>
      <c r="L958" s="12">
        <f t="shared" si="168"/>
        <v>1</v>
      </c>
      <c r="M958" s="14">
        <f t="shared" si="169"/>
        <v>0</v>
      </c>
      <c r="N958" s="12">
        <f t="shared" si="179"/>
        <v>0</v>
      </c>
      <c r="O958" s="14">
        <f t="shared" si="170"/>
        <v>5</v>
      </c>
      <c r="P958" s="12">
        <f t="shared" si="179"/>
        <v>0</v>
      </c>
      <c r="Q958" s="12">
        <f t="shared" si="171"/>
        <v>0</v>
      </c>
      <c r="R958" s="12">
        <f t="shared" si="172"/>
        <v>0</v>
      </c>
      <c r="S958" s="12">
        <f t="shared" si="173"/>
        <v>1</v>
      </c>
      <c r="T958" s="12">
        <f t="shared" si="174"/>
        <v>1</v>
      </c>
      <c r="U958" s="12">
        <f t="shared" si="175"/>
        <v>0</v>
      </c>
      <c r="V958" s="64">
        <f t="shared" si="176"/>
        <v>0</v>
      </c>
      <c r="W958" s="12">
        <f t="shared" si="177"/>
        <v>1</v>
      </c>
      <c r="X958" s="12">
        <f>IF(AND(W958=1,G958=0),1,0)</f>
        <v>0</v>
      </c>
      <c r="Y958" s="12">
        <f t="shared" si="178"/>
        <v>0</v>
      </c>
    </row>
    <row r="959" spans="2:25" ht="12.5" customHeight="1">
      <c r="B959" s="6" t="s">
        <v>1051</v>
      </c>
      <c r="C959" s="7" t="s">
        <v>1052</v>
      </c>
      <c r="D959" s="5">
        <v>800</v>
      </c>
      <c r="E959" s="5">
        <v>830</v>
      </c>
      <c r="F959" s="2">
        <v>800</v>
      </c>
      <c r="G959" s="2">
        <v>830</v>
      </c>
      <c r="H959" s="2">
        <v>810</v>
      </c>
      <c r="I959" s="5">
        <v>840</v>
      </c>
      <c r="J959" s="11">
        <v>69</v>
      </c>
      <c r="K959" s="12">
        <f t="shared" si="168"/>
        <v>1</v>
      </c>
      <c r="L959" s="12">
        <f t="shared" si="168"/>
        <v>1</v>
      </c>
      <c r="M959" s="14">
        <f t="shared" si="169"/>
        <v>0</v>
      </c>
      <c r="N959" s="12">
        <f t="shared" si="179"/>
        <v>0</v>
      </c>
      <c r="O959" s="14">
        <f t="shared" si="170"/>
        <v>0</v>
      </c>
      <c r="P959" s="12">
        <f t="shared" si="179"/>
        <v>0</v>
      </c>
      <c r="Q959" s="12">
        <f t="shared" si="171"/>
        <v>0</v>
      </c>
      <c r="R959" s="12">
        <f t="shared" si="172"/>
        <v>0</v>
      </c>
      <c r="S959" s="12">
        <f t="shared" si="173"/>
        <v>1</v>
      </c>
      <c r="T959" s="12">
        <f t="shared" si="174"/>
        <v>1</v>
      </c>
      <c r="U959" s="12">
        <f t="shared" si="175"/>
        <v>0</v>
      </c>
      <c r="V959" s="64">
        <f t="shared" si="176"/>
        <v>0</v>
      </c>
      <c r="W959" s="12">
        <f t="shared" si="177"/>
        <v>1</v>
      </c>
      <c r="X959" s="12">
        <f>IF(AND(W959=1,G959=0),1,0)</f>
        <v>0</v>
      </c>
      <c r="Y959" s="12">
        <f t="shared" si="178"/>
        <v>0</v>
      </c>
    </row>
    <row r="960" spans="2:25" ht="12.5" customHeight="1">
      <c r="B960" s="6" t="s">
        <v>1053</v>
      </c>
      <c r="C960" s="6" t="s">
        <v>1054</v>
      </c>
      <c r="D960" s="5">
        <v>90</v>
      </c>
      <c r="E960" s="5">
        <v>90</v>
      </c>
      <c r="F960" s="2">
        <v>40</v>
      </c>
      <c r="G960" s="2">
        <v>70</v>
      </c>
      <c r="H960" s="2">
        <v>140</v>
      </c>
      <c r="I960" s="5">
        <v>140</v>
      </c>
      <c r="J960" s="11">
        <v>81</v>
      </c>
      <c r="K960" s="12">
        <f t="shared" si="168"/>
        <v>1</v>
      </c>
      <c r="L960" s="12">
        <f t="shared" si="168"/>
        <v>1</v>
      </c>
      <c r="M960" s="14">
        <f t="shared" si="169"/>
        <v>50</v>
      </c>
      <c r="N960" s="12">
        <f t="shared" si="179"/>
        <v>0</v>
      </c>
      <c r="O960" s="14">
        <f t="shared" si="170"/>
        <v>20</v>
      </c>
      <c r="P960" s="12">
        <f t="shared" si="179"/>
        <v>0</v>
      </c>
      <c r="Q960" s="12">
        <f t="shared" si="171"/>
        <v>0</v>
      </c>
      <c r="R960" s="12">
        <f t="shared" si="172"/>
        <v>0</v>
      </c>
      <c r="S960" s="12">
        <f t="shared" si="173"/>
        <v>1</v>
      </c>
      <c r="T960" s="12">
        <f t="shared" si="174"/>
        <v>1</v>
      </c>
      <c r="U960" s="12">
        <f t="shared" si="175"/>
        <v>0</v>
      </c>
      <c r="V960" s="64">
        <f t="shared" si="176"/>
        <v>0</v>
      </c>
      <c r="W960" s="12">
        <f t="shared" si="177"/>
        <v>1</v>
      </c>
      <c r="X960" s="12">
        <f>IF(AND(W960=1,G960=0),1,0)</f>
        <v>0</v>
      </c>
      <c r="Y960" s="12">
        <f t="shared" si="178"/>
        <v>0</v>
      </c>
    </row>
    <row r="961" spans="2:25" ht="12.5" customHeight="1">
      <c r="B961" s="6" t="s">
        <v>1055</v>
      </c>
      <c r="C961" s="7" t="s">
        <v>1056</v>
      </c>
      <c r="D961" s="5">
        <v>5300</v>
      </c>
      <c r="E961" s="5">
        <v>5300</v>
      </c>
      <c r="F961" s="2">
        <v>4800</v>
      </c>
      <c r="G961" s="2">
        <v>5000</v>
      </c>
      <c r="H961" s="2">
        <v>4850</v>
      </c>
      <c r="I961" s="5">
        <v>5050</v>
      </c>
      <c r="J961" s="11">
        <v>53</v>
      </c>
      <c r="K961" s="12">
        <f t="shared" si="168"/>
        <v>1</v>
      </c>
      <c r="L961" s="12">
        <f t="shared" si="168"/>
        <v>1</v>
      </c>
      <c r="M961" s="14">
        <f t="shared" si="169"/>
        <v>500</v>
      </c>
      <c r="N961" s="12">
        <f t="shared" si="179"/>
        <v>1</v>
      </c>
      <c r="O961" s="14">
        <f t="shared" si="170"/>
        <v>300</v>
      </c>
      <c r="P961" s="12">
        <f t="shared" si="179"/>
        <v>0</v>
      </c>
      <c r="Q961" s="12">
        <f t="shared" si="171"/>
        <v>0</v>
      </c>
      <c r="R961" s="12">
        <f t="shared" si="172"/>
        <v>0</v>
      </c>
      <c r="S961" s="12">
        <f t="shared" si="173"/>
        <v>1</v>
      </c>
      <c r="T961" s="12">
        <f t="shared" si="174"/>
        <v>1</v>
      </c>
      <c r="U961" s="12">
        <f t="shared" si="175"/>
        <v>0</v>
      </c>
      <c r="V961" s="64">
        <f t="shared" si="176"/>
        <v>0</v>
      </c>
      <c r="W961" s="12">
        <f t="shared" si="177"/>
        <v>1</v>
      </c>
      <c r="X961" s="12">
        <f>IF(AND(W961=1,G961=0),1,0)</f>
        <v>0</v>
      </c>
      <c r="Y961" s="12">
        <f t="shared" si="178"/>
        <v>0</v>
      </c>
    </row>
    <row r="962" spans="2:25" ht="12.5" customHeight="1">
      <c r="B962" s="6" t="s">
        <v>1057</v>
      </c>
      <c r="C962" s="7" t="s">
        <v>1058</v>
      </c>
      <c r="D962" s="5">
        <v>1180</v>
      </c>
      <c r="E962" s="5">
        <v>1282</v>
      </c>
      <c r="F962" s="2">
        <v>1150</v>
      </c>
      <c r="G962" s="2">
        <v>1180</v>
      </c>
      <c r="H962" s="2">
        <v>1122</v>
      </c>
      <c r="I962" s="5">
        <v>1182</v>
      </c>
      <c r="J962" s="11">
        <v>49</v>
      </c>
      <c r="K962" s="12">
        <f t="shared" si="168"/>
        <v>1</v>
      </c>
      <c r="L962" s="12">
        <f t="shared" si="168"/>
        <v>1</v>
      </c>
      <c r="M962" s="14">
        <f t="shared" si="169"/>
        <v>30</v>
      </c>
      <c r="N962" s="12">
        <f t="shared" si="179"/>
        <v>0</v>
      </c>
      <c r="O962" s="14">
        <f t="shared" si="170"/>
        <v>102</v>
      </c>
      <c r="P962" s="12">
        <f t="shared" si="179"/>
        <v>0</v>
      </c>
      <c r="Q962" s="12">
        <f t="shared" si="171"/>
        <v>0</v>
      </c>
      <c r="R962" s="12">
        <f t="shared" si="172"/>
        <v>0</v>
      </c>
      <c r="S962" s="12">
        <f t="shared" si="173"/>
        <v>1</v>
      </c>
      <c r="T962" s="12">
        <f t="shared" si="174"/>
        <v>1</v>
      </c>
      <c r="U962" s="12">
        <f t="shared" si="175"/>
        <v>0</v>
      </c>
      <c r="V962" s="64">
        <f t="shared" si="176"/>
        <v>0</v>
      </c>
      <c r="W962" s="12">
        <f t="shared" si="177"/>
        <v>1</v>
      </c>
      <c r="X962" s="12">
        <f>IF(AND(W962=1,G962=0),1,0)</f>
        <v>0</v>
      </c>
      <c r="Y962" s="12">
        <f t="shared" si="178"/>
        <v>0</v>
      </c>
    </row>
    <row r="963" spans="2:25" ht="12.5" customHeight="1">
      <c r="B963" s="6" t="s">
        <v>1059</v>
      </c>
      <c r="C963" s="6" t="s">
        <v>1060</v>
      </c>
      <c r="D963" s="5">
        <v>0</v>
      </c>
      <c r="E963" s="5">
        <v>0</v>
      </c>
      <c r="F963" s="2">
        <v>0</v>
      </c>
      <c r="G963" s="2">
        <v>0</v>
      </c>
      <c r="H963" s="2">
        <v>0</v>
      </c>
      <c r="I963" s="5">
        <v>0</v>
      </c>
      <c r="J963" s="11">
        <v>21</v>
      </c>
      <c r="K963" s="12">
        <f t="shared" si="168"/>
        <v>0</v>
      </c>
      <c r="L963" s="12">
        <f t="shared" si="168"/>
        <v>0</v>
      </c>
      <c r="M963" s="14">
        <f t="shared" si="169"/>
        <v>0</v>
      </c>
      <c r="N963" s="12">
        <f t="shared" si="179"/>
        <v>0</v>
      </c>
      <c r="O963" s="14">
        <f t="shared" si="170"/>
        <v>0</v>
      </c>
      <c r="P963" s="12">
        <f t="shared" si="179"/>
        <v>0</v>
      </c>
      <c r="Q963" s="12">
        <f t="shared" si="171"/>
        <v>1</v>
      </c>
      <c r="R963" s="12">
        <f t="shared" si="172"/>
        <v>0</v>
      </c>
      <c r="S963" s="12">
        <f t="shared" si="173"/>
        <v>0</v>
      </c>
      <c r="T963" s="12">
        <f t="shared" si="174"/>
        <v>0</v>
      </c>
      <c r="U963" s="12">
        <f t="shared" si="175"/>
        <v>0</v>
      </c>
      <c r="V963" s="64">
        <f t="shared" si="176"/>
        <v>0</v>
      </c>
      <c r="W963" s="12">
        <f t="shared" si="177"/>
        <v>0</v>
      </c>
      <c r="X963" s="12">
        <f>IF(AND(W963=1,G963=0),1,0)</f>
        <v>0</v>
      </c>
      <c r="Y963" s="12">
        <f t="shared" si="178"/>
        <v>0</v>
      </c>
    </row>
    <row r="964" spans="2:25" ht="12.5" customHeight="1">
      <c r="B964" s="6" t="s">
        <v>1061</v>
      </c>
      <c r="C964" s="6" t="s">
        <v>1062</v>
      </c>
      <c r="D964" s="5">
        <v>1550</v>
      </c>
      <c r="E964" s="5">
        <v>1950</v>
      </c>
      <c r="F964" s="2">
        <v>0</v>
      </c>
      <c r="G964" s="2">
        <v>0</v>
      </c>
      <c r="H964" s="2">
        <v>0</v>
      </c>
      <c r="I964" s="5">
        <v>0</v>
      </c>
      <c r="K964" s="12">
        <f t="shared" si="168"/>
        <v>1</v>
      </c>
      <c r="L964" s="12">
        <f t="shared" si="168"/>
        <v>1</v>
      </c>
      <c r="M964" s="14">
        <f t="shared" si="169"/>
        <v>1550</v>
      </c>
      <c r="N964" s="12">
        <f t="shared" si="179"/>
        <v>1</v>
      </c>
      <c r="O964" s="14">
        <f t="shared" si="170"/>
        <v>1950</v>
      </c>
      <c r="P964" s="12">
        <f t="shared" si="179"/>
        <v>1</v>
      </c>
      <c r="Q964" s="12">
        <f t="shared" si="171"/>
        <v>0</v>
      </c>
      <c r="R964" s="12">
        <f t="shared" si="172"/>
        <v>0</v>
      </c>
      <c r="S964" s="12">
        <f t="shared" si="173"/>
        <v>1</v>
      </c>
      <c r="T964" s="12">
        <f t="shared" si="174"/>
        <v>0</v>
      </c>
      <c r="U964" s="12">
        <f t="shared" si="175"/>
        <v>0</v>
      </c>
      <c r="V964" s="64">
        <f t="shared" si="176"/>
        <v>0</v>
      </c>
      <c r="W964" s="12">
        <f t="shared" si="177"/>
        <v>0</v>
      </c>
      <c r="X964" s="12">
        <f>IF(AND(W964=1,G964=0),1,0)</f>
        <v>0</v>
      </c>
      <c r="Y964" s="12">
        <f t="shared" si="178"/>
        <v>1</v>
      </c>
    </row>
    <row r="965" spans="2:25" ht="12.5" customHeight="1">
      <c r="B965" s="6" t="s">
        <v>1063</v>
      </c>
      <c r="C965" s="7" t="s">
        <v>1064</v>
      </c>
      <c r="D965" s="5">
        <v>0</v>
      </c>
      <c r="E965" s="5">
        <v>20</v>
      </c>
      <c r="F965" s="2">
        <v>0</v>
      </c>
      <c r="G965" s="2">
        <v>0</v>
      </c>
      <c r="H965" s="2">
        <v>0</v>
      </c>
      <c r="I965" s="5">
        <v>0</v>
      </c>
      <c r="J965" s="11">
        <v>63</v>
      </c>
      <c r="K965" s="12">
        <f t="shared" si="168"/>
        <v>0</v>
      </c>
      <c r="L965" s="12">
        <f t="shared" si="168"/>
        <v>1</v>
      </c>
      <c r="M965" s="14">
        <f t="shared" si="169"/>
        <v>0</v>
      </c>
      <c r="N965" s="12">
        <f t="shared" si="179"/>
        <v>0</v>
      </c>
      <c r="O965" s="14">
        <f t="shared" si="170"/>
        <v>20</v>
      </c>
      <c r="P965" s="12">
        <f t="shared" si="179"/>
        <v>0</v>
      </c>
      <c r="Q965" s="12">
        <f t="shared" si="171"/>
        <v>0</v>
      </c>
      <c r="R965" s="12">
        <f t="shared" si="172"/>
        <v>0</v>
      </c>
      <c r="S965" s="12">
        <f t="shared" si="173"/>
        <v>1</v>
      </c>
      <c r="T965" s="12">
        <f t="shared" si="174"/>
        <v>0</v>
      </c>
      <c r="U965" s="12">
        <f t="shared" si="175"/>
        <v>0</v>
      </c>
      <c r="V965" s="64">
        <f t="shared" si="176"/>
        <v>0</v>
      </c>
      <c r="W965" s="12">
        <f t="shared" si="177"/>
        <v>0</v>
      </c>
      <c r="X965" s="12">
        <f>IF(AND(W965=1,G965=0),1,0)</f>
        <v>0</v>
      </c>
      <c r="Y965" s="12">
        <f t="shared" si="178"/>
        <v>1</v>
      </c>
    </row>
    <row r="966" spans="2:25" ht="12.5" customHeight="1">
      <c r="B966" s="6" t="s">
        <v>1065</v>
      </c>
      <c r="C966" s="7" t="s">
        <v>1066</v>
      </c>
      <c r="D966" s="5">
        <v>1300</v>
      </c>
      <c r="E966" s="5">
        <v>1415</v>
      </c>
      <c r="F966" s="2">
        <v>0</v>
      </c>
      <c r="G966" s="2">
        <v>0</v>
      </c>
      <c r="H966" s="2">
        <v>0</v>
      </c>
      <c r="I966" s="5">
        <v>0</v>
      </c>
      <c r="J966" s="11">
        <v>78</v>
      </c>
      <c r="K966" s="12">
        <f t="shared" ref="K966:L975" si="180">IF(D966&gt;0.5,1,0)</f>
        <v>1</v>
      </c>
      <c r="L966" s="12">
        <f t="shared" si="180"/>
        <v>1</v>
      </c>
      <c r="M966" s="14">
        <f t="shared" ref="M966:M975" si="181">+D966-F966</f>
        <v>1300</v>
      </c>
      <c r="N966" s="12">
        <f t="shared" si="179"/>
        <v>1</v>
      </c>
      <c r="O966" s="14">
        <f t="shared" ref="O966:O975" si="182">+E966-G966</f>
        <v>1415</v>
      </c>
      <c r="P966" s="12">
        <f t="shared" si="179"/>
        <v>1</v>
      </c>
      <c r="Q966" s="12">
        <f t="shared" ref="Q966:Q975" si="183">IF(E966+G966+I966=0,1,0)</f>
        <v>0</v>
      </c>
      <c r="R966" s="12">
        <f t="shared" ref="R966:R975" si="184">IF(AND(Q966=0,E966=0),1,0)</f>
        <v>0</v>
      </c>
      <c r="S966" s="12">
        <f t="shared" ref="S966:S975" si="185">IF(E966=0,0,1)</f>
        <v>1</v>
      </c>
      <c r="T966" s="12">
        <f t="shared" ref="T966:T975" si="186">IF(G966=0,0,1)</f>
        <v>0</v>
      </c>
      <c r="U966" s="12">
        <f t="shared" ref="U966:U975" si="187">IF(AND(T966=1,E966=0),1,0)</f>
        <v>0</v>
      </c>
      <c r="V966" s="64">
        <f t="shared" ref="V966:V975" si="188">IF(U966=1,G966,0)</f>
        <v>0</v>
      </c>
      <c r="W966" s="12">
        <f t="shared" ref="W966:W975" si="189">IF(I966=0,0,1)</f>
        <v>0</v>
      </c>
      <c r="X966" s="12">
        <f>IF(AND(W966=1,G966=0),1,0)</f>
        <v>0</v>
      </c>
      <c r="Y966" s="12">
        <f t="shared" ref="Y966:Y975" si="190">IF(AND(S966=1,T966=0),1,0)</f>
        <v>1</v>
      </c>
    </row>
    <row r="967" spans="2:25" ht="12.5" customHeight="1">
      <c r="B967" s="6" t="s">
        <v>1067</v>
      </c>
      <c r="C967" s="6" t="s">
        <v>1068</v>
      </c>
      <c r="D967" s="5">
        <v>450</v>
      </c>
      <c r="E967" s="5">
        <v>450</v>
      </c>
      <c r="F967" s="2">
        <v>450</v>
      </c>
      <c r="G967" s="2">
        <v>450</v>
      </c>
      <c r="H967" s="2">
        <v>150</v>
      </c>
      <c r="I967" s="5">
        <v>150</v>
      </c>
      <c r="J967" s="11">
        <v>69</v>
      </c>
      <c r="K967" s="12">
        <f t="shared" si="180"/>
        <v>1</v>
      </c>
      <c r="L967" s="12">
        <f t="shared" si="180"/>
        <v>1</v>
      </c>
      <c r="M967" s="14">
        <f t="shared" si="181"/>
        <v>0</v>
      </c>
      <c r="N967" s="12">
        <f t="shared" ref="N967:P975" si="191">IF(OR((M967&gt;=N$3),(M967&lt;=-N$3)),1,0)</f>
        <v>0</v>
      </c>
      <c r="O967" s="14">
        <f t="shared" si="182"/>
        <v>0</v>
      </c>
      <c r="P967" s="12">
        <f t="shared" si="191"/>
        <v>0</v>
      </c>
      <c r="Q967" s="12">
        <f t="shared" si="183"/>
        <v>0</v>
      </c>
      <c r="R967" s="12">
        <f t="shared" si="184"/>
        <v>0</v>
      </c>
      <c r="S967" s="12">
        <f t="shared" si="185"/>
        <v>1</v>
      </c>
      <c r="T967" s="12">
        <f t="shared" si="186"/>
        <v>1</v>
      </c>
      <c r="U967" s="12">
        <f t="shared" si="187"/>
        <v>0</v>
      </c>
      <c r="V967" s="64">
        <f t="shared" si="188"/>
        <v>0</v>
      </c>
      <c r="W967" s="12">
        <f t="shared" si="189"/>
        <v>1</v>
      </c>
      <c r="X967" s="12">
        <f>IF(AND(W967=1,G967=0),1,0)</f>
        <v>0</v>
      </c>
      <c r="Y967" s="12">
        <f t="shared" si="190"/>
        <v>0</v>
      </c>
    </row>
    <row r="968" spans="2:25" ht="12.5" customHeight="1">
      <c r="B968" s="6" t="s">
        <v>1069</v>
      </c>
      <c r="C968" s="6" t="s">
        <v>1070</v>
      </c>
      <c r="D968" s="5">
        <v>720</v>
      </c>
      <c r="E968" s="5">
        <v>740</v>
      </c>
      <c r="F968" s="2">
        <v>0</v>
      </c>
      <c r="G968" s="2">
        <v>0</v>
      </c>
      <c r="H968" s="2">
        <v>0</v>
      </c>
      <c r="I968" s="5">
        <v>0</v>
      </c>
      <c r="J968" s="11">
        <v>72</v>
      </c>
      <c r="K968" s="12">
        <f t="shared" si="180"/>
        <v>1</v>
      </c>
      <c r="L968" s="12">
        <f t="shared" si="180"/>
        <v>1</v>
      </c>
      <c r="M968" s="14">
        <f t="shared" si="181"/>
        <v>720</v>
      </c>
      <c r="N968" s="12">
        <f t="shared" si="191"/>
        <v>1</v>
      </c>
      <c r="O968" s="14">
        <f t="shared" si="182"/>
        <v>740</v>
      </c>
      <c r="P968" s="12">
        <f t="shared" si="191"/>
        <v>1</v>
      </c>
      <c r="Q968" s="12">
        <f t="shared" si="183"/>
        <v>0</v>
      </c>
      <c r="R968" s="12">
        <f t="shared" si="184"/>
        <v>0</v>
      </c>
      <c r="S968" s="12">
        <f t="shared" si="185"/>
        <v>1</v>
      </c>
      <c r="T968" s="12">
        <f t="shared" si="186"/>
        <v>0</v>
      </c>
      <c r="U968" s="12">
        <f t="shared" si="187"/>
        <v>0</v>
      </c>
      <c r="V968" s="64">
        <f t="shared" si="188"/>
        <v>0</v>
      </c>
      <c r="W968" s="12">
        <f t="shared" si="189"/>
        <v>0</v>
      </c>
      <c r="X968" s="12">
        <f>IF(AND(W968=1,G968=0),1,0)</f>
        <v>0</v>
      </c>
      <c r="Y968" s="12">
        <f t="shared" si="190"/>
        <v>1</v>
      </c>
    </row>
    <row r="969" spans="2:25" ht="12.5" customHeight="1">
      <c r="B969" s="6" t="s">
        <v>1071</v>
      </c>
      <c r="C969" s="6" t="s">
        <v>1072</v>
      </c>
      <c r="D969" s="5">
        <v>455</v>
      </c>
      <c r="E969" s="5">
        <v>475</v>
      </c>
      <c r="F969" s="2">
        <v>0</v>
      </c>
      <c r="G969" s="2">
        <v>0</v>
      </c>
      <c r="H969" s="2">
        <v>0</v>
      </c>
      <c r="I969" s="5">
        <v>0</v>
      </c>
      <c r="J969" s="11">
        <v>69</v>
      </c>
      <c r="K969" s="12">
        <f t="shared" si="180"/>
        <v>1</v>
      </c>
      <c r="L969" s="12">
        <f t="shared" si="180"/>
        <v>1</v>
      </c>
      <c r="M969" s="14">
        <f t="shared" si="181"/>
        <v>455</v>
      </c>
      <c r="N969" s="12">
        <f t="shared" si="191"/>
        <v>0</v>
      </c>
      <c r="O969" s="14">
        <f t="shared" si="182"/>
        <v>475</v>
      </c>
      <c r="P969" s="12">
        <f t="shared" si="191"/>
        <v>0</v>
      </c>
      <c r="Q969" s="12">
        <f t="shared" si="183"/>
        <v>0</v>
      </c>
      <c r="R969" s="12">
        <f t="shared" si="184"/>
        <v>0</v>
      </c>
      <c r="S969" s="12">
        <f t="shared" si="185"/>
        <v>1</v>
      </c>
      <c r="T969" s="12">
        <f t="shared" si="186"/>
        <v>0</v>
      </c>
      <c r="U969" s="12">
        <f t="shared" si="187"/>
        <v>0</v>
      </c>
      <c r="V969" s="64">
        <f t="shared" si="188"/>
        <v>0</v>
      </c>
      <c r="W969" s="12">
        <f t="shared" si="189"/>
        <v>0</v>
      </c>
      <c r="X969" s="12">
        <f>IF(AND(W969=1,G969=0),1,0)</f>
        <v>0</v>
      </c>
      <c r="Y969" s="12">
        <f t="shared" si="190"/>
        <v>1</v>
      </c>
    </row>
    <row r="970" spans="2:25" ht="12.5" customHeight="1">
      <c r="B970" s="6" t="s">
        <v>1073</v>
      </c>
      <c r="C970" s="7" t="s">
        <v>1074</v>
      </c>
      <c r="D970" s="5">
        <v>80</v>
      </c>
      <c r="E970" s="5">
        <v>360</v>
      </c>
      <c r="F970" s="2">
        <v>0</v>
      </c>
      <c r="G970" s="2">
        <v>0</v>
      </c>
      <c r="H970" s="2">
        <v>0</v>
      </c>
      <c r="I970" s="5">
        <v>0</v>
      </c>
      <c r="J970" s="11">
        <v>77</v>
      </c>
      <c r="K970" s="12">
        <f t="shared" si="180"/>
        <v>1</v>
      </c>
      <c r="L970" s="12">
        <f t="shared" si="180"/>
        <v>1</v>
      </c>
      <c r="M970" s="14">
        <f t="shared" si="181"/>
        <v>80</v>
      </c>
      <c r="N970" s="12">
        <f t="shared" si="191"/>
        <v>0</v>
      </c>
      <c r="O970" s="14">
        <f t="shared" si="182"/>
        <v>360</v>
      </c>
      <c r="P970" s="12">
        <f t="shared" si="191"/>
        <v>0</v>
      </c>
      <c r="Q970" s="12">
        <f t="shared" si="183"/>
        <v>0</v>
      </c>
      <c r="R970" s="12">
        <f t="shared" si="184"/>
        <v>0</v>
      </c>
      <c r="S970" s="12">
        <f t="shared" si="185"/>
        <v>1</v>
      </c>
      <c r="T970" s="12">
        <f t="shared" si="186"/>
        <v>0</v>
      </c>
      <c r="U970" s="12">
        <f t="shared" si="187"/>
        <v>0</v>
      </c>
      <c r="V970" s="64">
        <f t="shared" si="188"/>
        <v>0</v>
      </c>
      <c r="W970" s="12">
        <f t="shared" si="189"/>
        <v>0</v>
      </c>
      <c r="X970" s="12">
        <f>IF(AND(W970=1,G970=0),1,0)</f>
        <v>0</v>
      </c>
      <c r="Y970" s="12">
        <f t="shared" si="190"/>
        <v>1</v>
      </c>
    </row>
    <row r="971" spans="2:25" ht="12.5" customHeight="1">
      <c r="B971" s="6" t="s">
        <v>1075</v>
      </c>
      <c r="C971" s="7" t="s">
        <v>1076</v>
      </c>
      <c r="D971" s="5">
        <v>10</v>
      </c>
      <c r="E971" s="5">
        <v>10</v>
      </c>
      <c r="F971" s="2">
        <v>0</v>
      </c>
      <c r="G971" s="2">
        <v>0</v>
      </c>
      <c r="H971" s="2">
        <v>0</v>
      </c>
      <c r="I971" s="5">
        <v>0</v>
      </c>
      <c r="J971" s="11">
        <v>35</v>
      </c>
      <c r="K971" s="12">
        <f t="shared" si="180"/>
        <v>1</v>
      </c>
      <c r="L971" s="12">
        <f t="shared" si="180"/>
        <v>1</v>
      </c>
      <c r="M971" s="14">
        <f t="shared" si="181"/>
        <v>10</v>
      </c>
      <c r="N971" s="12">
        <f t="shared" si="191"/>
        <v>0</v>
      </c>
      <c r="O971" s="14">
        <f t="shared" si="182"/>
        <v>10</v>
      </c>
      <c r="P971" s="12">
        <f t="shared" si="191"/>
        <v>0</v>
      </c>
      <c r="Q971" s="12">
        <f t="shared" si="183"/>
        <v>0</v>
      </c>
      <c r="R971" s="12">
        <f t="shared" si="184"/>
        <v>0</v>
      </c>
      <c r="S971" s="12">
        <f t="shared" si="185"/>
        <v>1</v>
      </c>
      <c r="T971" s="12">
        <f t="shared" si="186"/>
        <v>0</v>
      </c>
      <c r="U971" s="12">
        <f t="shared" si="187"/>
        <v>0</v>
      </c>
      <c r="V971" s="64">
        <f t="shared" si="188"/>
        <v>0</v>
      </c>
      <c r="W971" s="12">
        <f t="shared" si="189"/>
        <v>0</v>
      </c>
      <c r="X971" s="12">
        <f>IF(AND(W971=1,G971=0),1,0)</f>
        <v>0</v>
      </c>
      <c r="Y971" s="12">
        <f t="shared" si="190"/>
        <v>1</v>
      </c>
    </row>
    <row r="972" spans="2:25" ht="12.5" customHeight="1">
      <c r="B972" s="6" t="s">
        <v>1077</v>
      </c>
      <c r="C972" s="6" t="s">
        <v>1078</v>
      </c>
      <c r="D972" s="5">
        <v>80</v>
      </c>
      <c r="E972" s="5">
        <v>80</v>
      </c>
      <c r="F972" s="2">
        <v>0</v>
      </c>
      <c r="G972" s="2">
        <v>0</v>
      </c>
      <c r="H972" s="2">
        <v>0</v>
      </c>
      <c r="I972" s="5">
        <v>0</v>
      </c>
      <c r="J972" s="11">
        <v>40</v>
      </c>
      <c r="K972" s="12">
        <f t="shared" si="180"/>
        <v>1</v>
      </c>
      <c r="L972" s="12">
        <f t="shared" si="180"/>
        <v>1</v>
      </c>
      <c r="M972" s="14">
        <f t="shared" si="181"/>
        <v>80</v>
      </c>
      <c r="N972" s="12">
        <f t="shared" si="191"/>
        <v>0</v>
      </c>
      <c r="O972" s="14">
        <f t="shared" si="182"/>
        <v>80</v>
      </c>
      <c r="P972" s="12">
        <f t="shared" si="191"/>
        <v>0</v>
      </c>
      <c r="Q972" s="12">
        <f t="shared" si="183"/>
        <v>0</v>
      </c>
      <c r="R972" s="12">
        <f t="shared" si="184"/>
        <v>0</v>
      </c>
      <c r="S972" s="12">
        <f t="shared" si="185"/>
        <v>1</v>
      </c>
      <c r="T972" s="12">
        <f t="shared" si="186"/>
        <v>0</v>
      </c>
      <c r="U972" s="12">
        <f t="shared" si="187"/>
        <v>0</v>
      </c>
      <c r="V972" s="64">
        <f t="shared" si="188"/>
        <v>0</v>
      </c>
      <c r="W972" s="12">
        <f t="shared" si="189"/>
        <v>0</v>
      </c>
      <c r="X972" s="12">
        <f>IF(AND(W972=1,G972=0),1,0)</f>
        <v>0</v>
      </c>
      <c r="Y972" s="12">
        <f t="shared" si="190"/>
        <v>1</v>
      </c>
    </row>
    <row r="973" spans="2:25" ht="12.5" customHeight="1">
      <c r="B973" s="6" t="s">
        <v>1079</v>
      </c>
      <c r="C973" s="6" t="s">
        <v>1080</v>
      </c>
      <c r="D973" s="5">
        <v>0</v>
      </c>
      <c r="E973" s="5">
        <v>0</v>
      </c>
      <c r="F973" s="2">
        <v>0</v>
      </c>
      <c r="G973" s="2">
        <v>0</v>
      </c>
      <c r="H973" s="2">
        <v>0</v>
      </c>
      <c r="I973" s="5">
        <v>0</v>
      </c>
      <c r="J973" s="11">
        <v>55</v>
      </c>
      <c r="K973" s="12">
        <f t="shared" si="180"/>
        <v>0</v>
      </c>
      <c r="L973" s="12">
        <f t="shared" si="180"/>
        <v>0</v>
      </c>
      <c r="M973" s="14">
        <f t="shared" si="181"/>
        <v>0</v>
      </c>
      <c r="N973" s="12">
        <f t="shared" si="191"/>
        <v>0</v>
      </c>
      <c r="O973" s="14">
        <f t="shared" si="182"/>
        <v>0</v>
      </c>
      <c r="P973" s="12">
        <f t="shared" si="191"/>
        <v>0</v>
      </c>
      <c r="Q973" s="12">
        <f t="shared" si="183"/>
        <v>1</v>
      </c>
      <c r="R973" s="12">
        <f t="shared" si="184"/>
        <v>0</v>
      </c>
      <c r="S973" s="12">
        <f t="shared" si="185"/>
        <v>0</v>
      </c>
      <c r="T973" s="12">
        <f t="shared" si="186"/>
        <v>0</v>
      </c>
      <c r="U973" s="12">
        <f t="shared" si="187"/>
        <v>0</v>
      </c>
      <c r="V973" s="64">
        <f t="shared" si="188"/>
        <v>0</v>
      </c>
      <c r="W973" s="12">
        <f t="shared" si="189"/>
        <v>0</v>
      </c>
      <c r="X973" s="12">
        <f>IF(AND(W973=1,G973=0),1,0)</f>
        <v>0</v>
      </c>
      <c r="Y973" s="12">
        <f t="shared" si="190"/>
        <v>0</v>
      </c>
    </row>
    <row r="974" spans="2:25" ht="12.5" customHeight="1">
      <c r="B974" s="6" t="s">
        <v>1081</v>
      </c>
      <c r="C974" s="6" t="s">
        <v>1082</v>
      </c>
      <c r="D974" s="5">
        <v>0</v>
      </c>
      <c r="E974" s="5">
        <v>0</v>
      </c>
      <c r="F974" s="2">
        <v>0</v>
      </c>
      <c r="G974" s="2">
        <v>0</v>
      </c>
      <c r="H974" s="2">
        <v>0</v>
      </c>
      <c r="I974" s="5">
        <v>0</v>
      </c>
      <c r="J974" s="11">
        <v>26</v>
      </c>
      <c r="K974" s="12">
        <f t="shared" si="180"/>
        <v>0</v>
      </c>
      <c r="L974" s="12">
        <f t="shared" si="180"/>
        <v>0</v>
      </c>
      <c r="M974" s="14">
        <f t="shared" si="181"/>
        <v>0</v>
      </c>
      <c r="N974" s="12">
        <f t="shared" si="191"/>
        <v>0</v>
      </c>
      <c r="O974" s="14">
        <f t="shared" si="182"/>
        <v>0</v>
      </c>
      <c r="P974" s="12">
        <f t="shared" si="191"/>
        <v>0</v>
      </c>
      <c r="Q974" s="12">
        <f t="shared" si="183"/>
        <v>1</v>
      </c>
      <c r="R974" s="12">
        <f t="shared" si="184"/>
        <v>0</v>
      </c>
      <c r="S974" s="12">
        <f t="shared" si="185"/>
        <v>0</v>
      </c>
      <c r="T974" s="12">
        <f t="shared" si="186"/>
        <v>0</v>
      </c>
      <c r="U974" s="12">
        <f t="shared" si="187"/>
        <v>0</v>
      </c>
      <c r="V974" s="64">
        <f t="shared" si="188"/>
        <v>0</v>
      </c>
      <c r="W974" s="12">
        <f t="shared" si="189"/>
        <v>0</v>
      </c>
      <c r="X974" s="12">
        <f>IF(AND(W974=1,G974=0),1,0)</f>
        <v>0</v>
      </c>
      <c r="Y974" s="12">
        <f t="shared" si="190"/>
        <v>0</v>
      </c>
    </row>
    <row r="975" spans="2:25" ht="12.5" customHeight="1">
      <c r="B975" s="6" t="s">
        <v>1083</v>
      </c>
      <c r="C975" s="6" t="s">
        <v>1084</v>
      </c>
      <c r="D975" s="5">
        <v>0</v>
      </c>
      <c r="E975" s="5">
        <v>0</v>
      </c>
      <c r="F975" s="2">
        <v>0</v>
      </c>
      <c r="G975" s="2">
        <v>0</v>
      </c>
      <c r="H975" s="2">
        <v>0</v>
      </c>
      <c r="I975" s="5">
        <v>0</v>
      </c>
      <c r="J975" s="11">
        <v>24</v>
      </c>
      <c r="K975" s="12">
        <f t="shared" si="180"/>
        <v>0</v>
      </c>
      <c r="L975" s="12">
        <f t="shared" si="180"/>
        <v>0</v>
      </c>
      <c r="M975" s="14">
        <f t="shared" si="181"/>
        <v>0</v>
      </c>
      <c r="N975" s="12">
        <f t="shared" si="191"/>
        <v>0</v>
      </c>
      <c r="O975" s="14">
        <f t="shared" si="182"/>
        <v>0</v>
      </c>
      <c r="P975" s="12">
        <f t="shared" si="191"/>
        <v>0</v>
      </c>
      <c r="Q975" s="12">
        <f t="shared" si="183"/>
        <v>1</v>
      </c>
      <c r="R975" s="12">
        <f t="shared" si="184"/>
        <v>0</v>
      </c>
      <c r="S975" s="12">
        <f t="shared" si="185"/>
        <v>0</v>
      </c>
      <c r="T975" s="12">
        <f t="shared" si="186"/>
        <v>0</v>
      </c>
      <c r="U975" s="12">
        <f t="shared" si="187"/>
        <v>0</v>
      </c>
      <c r="V975" s="64">
        <f t="shared" si="188"/>
        <v>0</v>
      </c>
      <c r="W975" s="12">
        <f t="shared" si="189"/>
        <v>0</v>
      </c>
      <c r="X975" s="12">
        <f>IF(AND(W975=1,G975=0),1,0)</f>
        <v>0</v>
      </c>
      <c r="Y975" s="12">
        <f t="shared" si="190"/>
        <v>0</v>
      </c>
    </row>
    <row r="976" spans="2:25" ht="12.75" customHeight="1">
      <c r="C976" s="15" t="s">
        <v>1094</v>
      </c>
      <c r="D976" s="13">
        <f>SUM(D5:D975)</f>
        <v>491032.45999999996</v>
      </c>
      <c r="E976" s="13">
        <f t="shared" ref="E976:N976" si="192">SUM(E5:E975)</f>
        <v>538134.46</v>
      </c>
      <c r="F976" s="13">
        <f t="shared" si="192"/>
        <v>512013.8</v>
      </c>
      <c r="G976" s="13">
        <f t="shared" si="192"/>
        <v>541798.81999999995</v>
      </c>
      <c r="H976" s="13">
        <f t="shared" si="192"/>
        <v>549361.56999999995</v>
      </c>
      <c r="I976" s="13">
        <f t="shared" si="192"/>
        <v>590615.64999999991</v>
      </c>
      <c r="J976" s="13">
        <f t="shared" si="192"/>
        <v>36099</v>
      </c>
      <c r="K976" s="52">
        <f t="shared" si="192"/>
        <v>266</v>
      </c>
      <c r="L976" s="52">
        <f t="shared" ref="L976" si="193">SUM(L5:L975)</f>
        <v>275</v>
      </c>
      <c r="M976" s="13">
        <f t="shared" si="192"/>
        <v>-20981.34</v>
      </c>
      <c r="N976" s="52">
        <f t="shared" si="192"/>
        <v>51</v>
      </c>
      <c r="O976" s="13">
        <f>SUM(O5:O975)</f>
        <v>-3664.3600000000006</v>
      </c>
      <c r="P976" s="52">
        <f>SUM(P5:P975)</f>
        <v>49</v>
      </c>
      <c r="Q976" s="52">
        <f>SUM(Q5:Q975)</f>
        <v>636</v>
      </c>
      <c r="R976" s="52">
        <f>SUM(R5:R975)</f>
        <v>60</v>
      </c>
      <c r="S976" s="52">
        <f>SUM(S5:S975)</f>
        <v>275</v>
      </c>
      <c r="T976" s="52">
        <f>SUM(T5:T975)</f>
        <v>281</v>
      </c>
      <c r="U976" s="52">
        <f>SUM(U5:U975)</f>
        <v>37</v>
      </c>
      <c r="V976" s="62">
        <f>SUM(V5:V975)</f>
        <v>14320.69</v>
      </c>
      <c r="W976" s="52">
        <f>SUM(W5:W975)</f>
        <v>295</v>
      </c>
      <c r="X976" s="52">
        <f>SUM(X5:X975)</f>
        <v>30</v>
      </c>
      <c r="Y976" s="52">
        <f>SUM(Y5:Y975)</f>
        <v>31</v>
      </c>
    </row>
    <row r="977" spans="6:20" ht="12.75" customHeight="1">
      <c r="F977" s="13"/>
      <c r="G977" s="13"/>
      <c r="M977" s="52"/>
      <c r="T977" s="52"/>
    </row>
    <row r="978" spans="6:20" ht="12.75" customHeight="1">
      <c r="K978" s="53"/>
      <c r="L978" s="53"/>
    </row>
  </sheetData>
  <autoFilter ref="D4:N976">
    <filterColumn colId="8"/>
  </autoFilter>
  <mergeCells count="4">
    <mergeCell ref="D1:I1"/>
    <mergeCell ref="B2:J2"/>
    <mergeCell ref="B4:C4"/>
    <mergeCell ref="Q3:X3"/>
  </mergeCells>
  <pageMargins left="0.5" right="0.4" top="0.5" bottom="0.5" header="0" footer="0"/>
  <pageSetup fitToWidth="0" fitToHeight="0"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69"/>
  <sheetViews>
    <sheetView showGridLines="0" workbookViewId="0">
      <selection activeCell="E64" sqref="E64"/>
    </sheetView>
  </sheetViews>
  <sheetFormatPr defaultRowHeight="12.5"/>
  <cols>
    <col min="1" max="1" width="3.6328125" customWidth="1"/>
    <col min="2" max="2" width="8.7265625" style="10"/>
    <col min="3" max="3" width="35.54296875" customWidth="1"/>
    <col min="4" max="4" width="12.36328125" style="17" customWidth="1"/>
    <col min="5" max="5" width="12.26953125" style="17" customWidth="1"/>
    <col min="6" max="6" width="54.81640625" customWidth="1"/>
  </cols>
  <sheetData>
    <row r="1" spans="1:6" ht="6.5" customHeight="1"/>
    <row r="2" spans="1:6" ht="18">
      <c r="A2" s="47" t="s">
        <v>1096</v>
      </c>
      <c r="B2" s="47"/>
      <c r="C2" s="47"/>
      <c r="D2" s="47"/>
      <c r="E2" s="47"/>
      <c r="F2" s="47"/>
    </row>
    <row r="3" spans="1:6" ht="5.5" customHeight="1"/>
    <row r="4" spans="1:6" ht="13">
      <c r="A4" s="49" t="s">
        <v>1112</v>
      </c>
      <c r="B4" s="49"/>
      <c r="C4" s="49"/>
      <c r="D4" s="49"/>
      <c r="E4" s="49"/>
      <c r="F4" s="49"/>
    </row>
    <row r="5" spans="1:6">
      <c r="A5" s="48" t="str">
        <f>"A total of "&amp;Database!K976&amp;" family units gave to Fund 1 in "&amp;Year&amp;" totaling $"&amp;TEXT(ROUND(Database!D976,0),"#,###")&amp;".  Which is $"&amp;TEXT(ROUND(ABS(Database!M976),0),"#,###")&amp;IF(Database!M976&lt;0," lower", " higher")&amp;" than Fund 1 contributions in "&amp;Year-1&amp;".  "&amp;COUNTIF(Database!M532:M975,"&lt;0")&amp;" family units gave less in "&amp;Year&amp;" to Fund 1 than in "&amp;Year-1&amp;".  "&amp;COUNTIF(Database!M532:M975,"&gt;0")&amp;" family units gave more in "&amp;Year&amp;" to Fund 1 than in "&amp;Year-1&amp;".  And "&amp;Database!K976-COUNTIF(Database!M532:M975,"&lt;0")-COUNTIF(Database!M532:M975,"&gt;0")&amp;" family units gave the same."</f>
        <v>A total of 266 family units gave to Fund 1 in 2018 totaling $491,032.  Which is $20,981 lower than Fund 1 contributions in 2017.  142 family units gave less in 2018 to Fund 1 than in 2017.  119 family units gave more in 2018 to Fund 1 than in 2017.  And 5 family units gave the same.</v>
      </c>
      <c r="B5" s="48"/>
      <c r="C5" s="48"/>
      <c r="D5" s="48"/>
      <c r="E5" s="48"/>
      <c r="F5" s="48"/>
    </row>
    <row r="6" spans="1:6">
      <c r="A6" s="48"/>
      <c r="B6" s="48"/>
      <c r="C6" s="48"/>
      <c r="D6" s="48"/>
      <c r="E6" s="48"/>
      <c r="F6" s="48"/>
    </row>
    <row r="7" spans="1:6">
      <c r="A7" s="30"/>
      <c r="B7" s="30"/>
      <c r="C7" s="30"/>
      <c r="D7" s="30"/>
      <c r="E7" s="30"/>
      <c r="F7" s="30"/>
    </row>
    <row r="8" spans="1:6">
      <c r="A8" s="46" t="s">
        <v>1106</v>
      </c>
      <c r="B8" s="46"/>
      <c r="C8" s="46"/>
      <c r="D8" s="46"/>
      <c r="E8" s="46"/>
      <c r="F8" s="46"/>
    </row>
    <row r="9" spans="1:6">
      <c r="A9" s="46"/>
      <c r="B9" s="46"/>
      <c r="C9" s="46"/>
      <c r="D9" s="46"/>
      <c r="E9" s="46"/>
      <c r="F9" s="46"/>
    </row>
    <row r="10" spans="1:6">
      <c r="A10" s="46"/>
      <c r="B10" s="46"/>
      <c r="C10" s="46"/>
      <c r="D10" s="46"/>
      <c r="E10" s="46"/>
      <c r="F10" s="46"/>
    </row>
    <row r="11" spans="1:6" ht="12.5" customHeight="1">
      <c r="A11" s="46" t="s">
        <v>1113</v>
      </c>
      <c r="B11" s="46"/>
      <c r="C11" s="46"/>
      <c r="D11" s="46"/>
      <c r="E11" s="46"/>
      <c r="F11" s="46"/>
    </row>
    <row r="12" spans="1:6">
      <c r="A12" s="46"/>
      <c r="B12" s="46"/>
      <c r="C12" s="46"/>
      <c r="D12" s="46"/>
      <c r="E12" s="46"/>
      <c r="F12" s="46"/>
    </row>
    <row r="13" spans="1:6">
      <c r="A13" s="46"/>
      <c r="B13" s="46"/>
      <c r="C13" s="46"/>
      <c r="D13" s="46"/>
      <c r="E13" s="46"/>
      <c r="F13" s="46"/>
    </row>
    <row r="14" spans="1:6">
      <c r="A14" s="46"/>
      <c r="B14" s="46"/>
      <c r="C14" s="46"/>
      <c r="D14" s="46"/>
      <c r="E14" s="46"/>
      <c r="F14" s="46"/>
    </row>
    <row r="15" spans="1:6" ht="17" customHeight="1">
      <c r="A15" s="29"/>
      <c r="B15" s="51" t="s">
        <v>1114</v>
      </c>
      <c r="C15" s="51"/>
      <c r="D15" s="51"/>
      <c r="E15" s="51"/>
      <c r="F15" s="51"/>
    </row>
    <row r="16" spans="1:6" ht="26">
      <c r="B16" s="23" t="s">
        <v>1097</v>
      </c>
      <c r="C16" s="24" t="s">
        <v>1109</v>
      </c>
      <c r="D16" s="25" t="s">
        <v>1098</v>
      </c>
      <c r="E16" s="25" t="s">
        <v>1099</v>
      </c>
      <c r="F16" s="24" t="s">
        <v>1108</v>
      </c>
    </row>
    <row r="17" spans="1:6">
      <c r="A17" s="10">
        <v>1</v>
      </c>
      <c r="B17" s="19" t="s">
        <v>849</v>
      </c>
      <c r="C17" s="15" t="s">
        <v>850</v>
      </c>
      <c r="D17" s="18">
        <v>-13000</v>
      </c>
      <c r="E17" s="18">
        <v>-7725</v>
      </c>
      <c r="F17" s="15" t="s">
        <v>1101</v>
      </c>
    </row>
    <row r="18" spans="1:6">
      <c r="A18" s="10">
        <v>2</v>
      </c>
      <c r="B18" s="19" t="s">
        <v>351</v>
      </c>
      <c r="C18" s="15" t="s">
        <v>352</v>
      </c>
      <c r="D18" s="18">
        <v>-3100</v>
      </c>
      <c r="E18" s="18">
        <v>-3214.2000000000003</v>
      </c>
    </row>
    <row r="19" spans="1:6">
      <c r="A19" s="10">
        <v>3</v>
      </c>
      <c r="B19" s="19" t="s">
        <v>583</v>
      </c>
      <c r="C19" s="15" t="s">
        <v>584</v>
      </c>
      <c r="D19" s="18">
        <v>-2750</v>
      </c>
      <c r="E19" s="18">
        <v>-2780</v>
      </c>
    </row>
    <row r="20" spans="1:6">
      <c r="A20" s="10">
        <v>4</v>
      </c>
      <c r="B20" s="19" t="s">
        <v>809</v>
      </c>
      <c r="C20" s="15" t="s">
        <v>810</v>
      </c>
      <c r="D20" s="18">
        <v>-1825</v>
      </c>
      <c r="E20" s="18">
        <v>-1865</v>
      </c>
    </row>
    <row r="21" spans="1:6">
      <c r="A21" s="10">
        <v>5</v>
      </c>
      <c r="B21" s="19" t="s">
        <v>723</v>
      </c>
      <c r="C21" s="15" t="s">
        <v>724</v>
      </c>
      <c r="D21" s="18">
        <v>-1690</v>
      </c>
      <c r="E21" s="18">
        <v>-1860</v>
      </c>
    </row>
    <row r="22" spans="1:6">
      <c r="A22" s="10">
        <v>6</v>
      </c>
      <c r="B22" s="19" t="s">
        <v>537</v>
      </c>
      <c r="C22" s="15" t="s">
        <v>538</v>
      </c>
      <c r="D22" s="18">
        <v>-1525</v>
      </c>
      <c r="E22" s="18">
        <v>-1685</v>
      </c>
    </row>
    <row r="23" spans="1:6">
      <c r="A23" s="10">
        <v>7</v>
      </c>
      <c r="B23" s="19" t="s">
        <v>241</v>
      </c>
      <c r="C23" s="15" t="s">
        <v>242</v>
      </c>
      <c r="D23" s="18">
        <v>-1505</v>
      </c>
      <c r="E23" s="18">
        <v>-2355</v>
      </c>
      <c r="F23" s="15" t="s">
        <v>1100</v>
      </c>
    </row>
    <row r="24" spans="1:6">
      <c r="A24" s="10">
        <v>8</v>
      </c>
      <c r="B24" s="19" t="s">
        <v>877</v>
      </c>
      <c r="C24" s="15" t="s">
        <v>878</v>
      </c>
      <c r="D24" s="18">
        <v>-1500</v>
      </c>
      <c r="E24" s="18">
        <v>-1500</v>
      </c>
    </row>
    <row r="25" spans="1:6">
      <c r="A25" s="10">
        <v>9</v>
      </c>
      <c r="B25" s="19" t="s">
        <v>535</v>
      </c>
      <c r="C25" s="15" t="s">
        <v>536</v>
      </c>
      <c r="D25" s="18">
        <v>-1400</v>
      </c>
      <c r="E25" s="18">
        <v>-1480</v>
      </c>
    </row>
    <row r="26" spans="1:6">
      <c r="A26" s="10">
        <v>10</v>
      </c>
      <c r="B26" s="19" t="s">
        <v>597</v>
      </c>
      <c r="C26" s="15" t="s">
        <v>598</v>
      </c>
      <c r="D26" s="18">
        <v>-1380</v>
      </c>
      <c r="E26" s="18">
        <v>-1380</v>
      </c>
    </row>
    <row r="27" spans="1:6">
      <c r="A27" s="10">
        <v>11</v>
      </c>
      <c r="B27" s="19" t="s">
        <v>629</v>
      </c>
      <c r="C27" s="15" t="s">
        <v>630</v>
      </c>
      <c r="D27" s="18">
        <v>-1325</v>
      </c>
      <c r="E27" s="18">
        <v>-1325</v>
      </c>
    </row>
    <row r="28" spans="1:6">
      <c r="A28" s="10">
        <v>12</v>
      </c>
      <c r="B28" s="19" t="s">
        <v>697</v>
      </c>
      <c r="C28" s="15" t="s">
        <v>698</v>
      </c>
      <c r="D28" s="18">
        <v>-1300</v>
      </c>
      <c r="E28" s="18">
        <v>-1350</v>
      </c>
    </row>
    <row r="29" spans="1:6">
      <c r="A29" s="10">
        <v>13</v>
      </c>
      <c r="B29" s="19" t="s">
        <v>769</v>
      </c>
      <c r="C29" s="15" t="s">
        <v>770</v>
      </c>
      <c r="D29" s="18">
        <v>-1210</v>
      </c>
      <c r="E29" s="18">
        <v>-1210</v>
      </c>
    </row>
    <row r="30" spans="1:6">
      <c r="A30" s="10">
        <v>14</v>
      </c>
      <c r="B30" s="19" t="s">
        <v>825</v>
      </c>
      <c r="C30" s="15" t="s">
        <v>826</v>
      </c>
      <c r="D30" s="18">
        <v>-1000</v>
      </c>
      <c r="E30" s="18">
        <v>-1000</v>
      </c>
    </row>
    <row r="31" spans="1:6">
      <c r="A31" s="10">
        <v>15</v>
      </c>
      <c r="B31" s="19" t="s">
        <v>515</v>
      </c>
      <c r="C31" s="15" t="s">
        <v>516</v>
      </c>
      <c r="D31" s="18">
        <v>-900</v>
      </c>
      <c r="E31" s="18">
        <v>-2000</v>
      </c>
      <c r="F31" s="15" t="s">
        <v>1100</v>
      </c>
    </row>
    <row r="32" spans="1:6">
      <c r="A32" s="10">
        <v>16</v>
      </c>
      <c r="B32" s="19" t="s">
        <v>947</v>
      </c>
      <c r="C32" s="15" t="s">
        <v>948</v>
      </c>
      <c r="D32" s="18">
        <v>-840</v>
      </c>
      <c r="E32" s="18">
        <v>-431</v>
      </c>
      <c r="F32" s="15" t="s">
        <v>1102</v>
      </c>
    </row>
    <row r="33" spans="1:6">
      <c r="A33" s="10">
        <v>17</v>
      </c>
      <c r="B33" s="19" t="s">
        <v>641</v>
      </c>
      <c r="C33" s="15" t="s">
        <v>642</v>
      </c>
      <c r="D33" s="18">
        <v>-765</v>
      </c>
      <c r="E33" s="18">
        <v>-760</v>
      </c>
    </row>
    <row r="34" spans="1:6">
      <c r="A34" s="10">
        <v>18</v>
      </c>
      <c r="B34" s="10" t="s">
        <v>33</v>
      </c>
      <c r="C34" t="s">
        <v>34</v>
      </c>
      <c r="D34" s="17">
        <v>-671</v>
      </c>
      <c r="E34" s="17">
        <v>-593</v>
      </c>
    </row>
    <row r="35" spans="1:6">
      <c r="A35" s="10">
        <v>19</v>
      </c>
      <c r="B35" s="10" t="s">
        <v>1005</v>
      </c>
      <c r="C35" t="s">
        <v>1006</v>
      </c>
      <c r="D35" s="17">
        <v>-650</v>
      </c>
      <c r="E35" s="17">
        <v>-578</v>
      </c>
      <c r="F35" s="15" t="s">
        <v>1104</v>
      </c>
    </row>
    <row r="36" spans="1:6">
      <c r="A36" s="10">
        <v>20</v>
      </c>
      <c r="B36" s="10" t="s">
        <v>985</v>
      </c>
      <c r="C36" t="s">
        <v>986</v>
      </c>
      <c r="D36" s="17">
        <v>-645</v>
      </c>
      <c r="E36" s="17">
        <v>-645</v>
      </c>
    </row>
    <row r="37" spans="1:6">
      <c r="A37" s="10">
        <v>21</v>
      </c>
      <c r="B37" s="10" t="s">
        <v>1025</v>
      </c>
      <c r="C37" t="s">
        <v>1026</v>
      </c>
      <c r="D37" s="17">
        <v>-635</v>
      </c>
      <c r="E37" s="17">
        <v>-885</v>
      </c>
      <c r="F37" s="15" t="s">
        <v>1100</v>
      </c>
    </row>
    <row r="38" spans="1:6">
      <c r="A38" s="10">
        <v>22</v>
      </c>
      <c r="B38" s="10" t="s">
        <v>987</v>
      </c>
      <c r="C38" t="s">
        <v>988</v>
      </c>
      <c r="D38" s="17">
        <v>-625</v>
      </c>
      <c r="E38" s="17">
        <v>-430</v>
      </c>
      <c r="F38" s="15" t="s">
        <v>1103</v>
      </c>
    </row>
    <row r="39" spans="1:6">
      <c r="A39" s="10">
        <v>23</v>
      </c>
      <c r="B39" s="10" t="s">
        <v>553</v>
      </c>
      <c r="C39" t="s">
        <v>554</v>
      </c>
      <c r="D39" s="17">
        <v>-600</v>
      </c>
      <c r="E39" s="17">
        <v>-625</v>
      </c>
    </row>
    <row r="40" spans="1:6" ht="13">
      <c r="A40" s="10">
        <v>24</v>
      </c>
      <c r="B40" s="21" t="s">
        <v>703</v>
      </c>
      <c r="C40" s="22" t="s">
        <v>704</v>
      </c>
      <c r="D40" s="20">
        <v>-600</v>
      </c>
      <c r="E40" s="20">
        <v>1000</v>
      </c>
      <c r="F40" s="15" t="s">
        <v>1105</v>
      </c>
    </row>
    <row r="41" spans="1:6">
      <c r="A41" s="10">
        <v>25</v>
      </c>
      <c r="B41" s="10" t="s">
        <v>721</v>
      </c>
      <c r="C41" t="s">
        <v>722</v>
      </c>
      <c r="D41" s="17">
        <v>-595</v>
      </c>
      <c r="E41" s="17">
        <v>-645</v>
      </c>
    </row>
    <row r="42" spans="1:6">
      <c r="A42" s="10">
        <v>26</v>
      </c>
      <c r="B42" s="10" t="s">
        <v>997</v>
      </c>
      <c r="C42" t="s">
        <v>998</v>
      </c>
      <c r="D42" s="17">
        <v>-560</v>
      </c>
      <c r="E42" s="17">
        <v>-690</v>
      </c>
    </row>
    <row r="43" spans="1:6">
      <c r="A43" s="10">
        <v>27</v>
      </c>
      <c r="B43" s="10" t="s">
        <v>763</v>
      </c>
      <c r="C43" t="s">
        <v>764</v>
      </c>
      <c r="D43" s="17">
        <v>-530</v>
      </c>
      <c r="E43" s="17">
        <v>-537</v>
      </c>
    </row>
    <row r="44" spans="1:6">
      <c r="A44" s="10">
        <v>28</v>
      </c>
      <c r="B44" s="10" t="s">
        <v>669</v>
      </c>
      <c r="C44" t="s">
        <v>670</v>
      </c>
      <c r="D44" s="17">
        <v>-500</v>
      </c>
      <c r="E44" s="17">
        <v>-400</v>
      </c>
      <c r="F44" s="15" t="s">
        <v>1103</v>
      </c>
    </row>
    <row r="45" spans="1:6">
      <c r="A45" s="10">
        <v>29</v>
      </c>
      <c r="B45" s="10" t="s">
        <v>739</v>
      </c>
      <c r="C45" t="s">
        <v>740</v>
      </c>
      <c r="D45" s="17">
        <v>-500</v>
      </c>
      <c r="E45" s="17">
        <v>-480</v>
      </c>
      <c r="F45" s="15"/>
    </row>
    <row r="46" spans="1:6">
      <c r="A46" s="10">
        <v>30</v>
      </c>
      <c r="B46" s="10" t="s">
        <v>291</v>
      </c>
      <c r="C46" t="s">
        <v>292</v>
      </c>
      <c r="D46" s="17">
        <v>500</v>
      </c>
      <c r="E46" s="17">
        <v>2859</v>
      </c>
      <c r="F46" s="15"/>
    </row>
    <row r="47" spans="1:6">
      <c r="A47" s="10">
        <v>31</v>
      </c>
      <c r="B47" s="10" t="s">
        <v>293</v>
      </c>
      <c r="C47" t="s">
        <v>294</v>
      </c>
      <c r="D47" s="17">
        <v>500</v>
      </c>
      <c r="E47" s="17">
        <v>600</v>
      </c>
    </row>
    <row r="48" spans="1:6">
      <c r="A48" s="10">
        <v>32</v>
      </c>
      <c r="B48" s="10" t="s">
        <v>713</v>
      </c>
      <c r="C48" t="s">
        <v>714</v>
      </c>
      <c r="D48" s="17">
        <v>500</v>
      </c>
      <c r="E48" s="17">
        <v>200</v>
      </c>
    </row>
    <row r="49" spans="1:5">
      <c r="A49" s="10">
        <v>33</v>
      </c>
      <c r="B49" s="10" t="s">
        <v>805</v>
      </c>
      <c r="C49" t="s">
        <v>806</v>
      </c>
      <c r="D49" s="17">
        <v>500</v>
      </c>
      <c r="E49" s="17">
        <v>500</v>
      </c>
    </row>
    <row r="50" spans="1:5">
      <c r="A50" s="10">
        <v>34</v>
      </c>
      <c r="B50" s="10" t="s">
        <v>1007</v>
      </c>
      <c r="C50" t="s">
        <v>1008</v>
      </c>
      <c r="D50" s="17">
        <v>500</v>
      </c>
      <c r="E50" s="17">
        <v>565</v>
      </c>
    </row>
    <row r="51" spans="1:5">
      <c r="A51" s="10">
        <v>35</v>
      </c>
      <c r="B51" s="10" t="s">
        <v>1055</v>
      </c>
      <c r="C51" t="s">
        <v>1056</v>
      </c>
      <c r="D51" s="17">
        <v>500</v>
      </c>
      <c r="E51" s="17">
        <v>300</v>
      </c>
    </row>
    <row r="52" spans="1:5">
      <c r="A52" s="10">
        <v>36</v>
      </c>
      <c r="B52" s="10" t="s">
        <v>879</v>
      </c>
      <c r="C52" t="s">
        <v>880</v>
      </c>
      <c r="D52" s="17">
        <v>510</v>
      </c>
      <c r="E52" s="17">
        <v>445</v>
      </c>
    </row>
    <row r="53" spans="1:5">
      <c r="A53" s="10">
        <v>37</v>
      </c>
      <c r="B53" s="10" t="s">
        <v>563</v>
      </c>
      <c r="C53" t="s">
        <v>564</v>
      </c>
      <c r="D53" s="17">
        <v>515</v>
      </c>
      <c r="E53" s="17">
        <v>508.79999999999973</v>
      </c>
    </row>
    <row r="54" spans="1:5">
      <c r="A54" s="10">
        <v>38</v>
      </c>
      <c r="B54" s="10" t="s">
        <v>509</v>
      </c>
      <c r="C54" t="s">
        <v>510</v>
      </c>
      <c r="D54" s="17">
        <v>540</v>
      </c>
      <c r="E54" s="17">
        <v>540</v>
      </c>
    </row>
    <row r="55" spans="1:5">
      <c r="A55" s="10">
        <v>39</v>
      </c>
      <c r="B55" s="10" t="s">
        <v>925</v>
      </c>
      <c r="C55" t="s">
        <v>926</v>
      </c>
      <c r="D55" s="17">
        <v>550</v>
      </c>
      <c r="E55" s="17">
        <v>400</v>
      </c>
    </row>
    <row r="56" spans="1:5">
      <c r="A56" s="10">
        <v>40</v>
      </c>
      <c r="B56" s="10" t="s">
        <v>631</v>
      </c>
      <c r="C56" t="s">
        <v>632</v>
      </c>
      <c r="D56" s="17">
        <v>600</v>
      </c>
      <c r="E56" s="17">
        <v>990</v>
      </c>
    </row>
    <row r="57" spans="1:5">
      <c r="A57" s="10">
        <v>41</v>
      </c>
      <c r="B57" s="10" t="s">
        <v>1069</v>
      </c>
      <c r="C57" t="s">
        <v>1070</v>
      </c>
      <c r="D57" s="17">
        <v>720</v>
      </c>
      <c r="E57" s="17">
        <v>740</v>
      </c>
    </row>
    <row r="58" spans="1:5">
      <c r="A58" s="10">
        <v>42</v>
      </c>
      <c r="B58" s="10" t="s">
        <v>1023</v>
      </c>
      <c r="C58" t="s">
        <v>1024</v>
      </c>
      <c r="D58" s="17">
        <v>950</v>
      </c>
      <c r="E58" s="17">
        <v>856</v>
      </c>
    </row>
    <row r="59" spans="1:5">
      <c r="A59" s="10">
        <v>43</v>
      </c>
      <c r="B59" s="10" t="s">
        <v>355</v>
      </c>
      <c r="C59" t="s">
        <v>356</v>
      </c>
      <c r="D59" s="17">
        <v>1000</v>
      </c>
      <c r="E59" s="17">
        <v>3950</v>
      </c>
    </row>
    <row r="60" spans="1:5">
      <c r="A60" s="10">
        <v>44</v>
      </c>
      <c r="B60" s="10" t="s">
        <v>1013</v>
      </c>
      <c r="C60" t="s">
        <v>1014</v>
      </c>
      <c r="D60" s="17">
        <v>1100</v>
      </c>
      <c r="E60" s="17">
        <v>1110</v>
      </c>
    </row>
    <row r="61" spans="1:5">
      <c r="A61" s="10">
        <v>45</v>
      </c>
      <c r="B61" s="10" t="s">
        <v>1065</v>
      </c>
      <c r="C61" t="s">
        <v>1066</v>
      </c>
      <c r="D61" s="17">
        <v>1300</v>
      </c>
      <c r="E61" s="17">
        <v>1415</v>
      </c>
    </row>
    <row r="62" spans="1:5">
      <c r="A62" s="10">
        <v>46</v>
      </c>
      <c r="B62" s="10" t="s">
        <v>875</v>
      </c>
      <c r="C62" t="s">
        <v>876</v>
      </c>
      <c r="D62" s="17">
        <v>1350</v>
      </c>
      <c r="E62" s="17">
        <v>1500</v>
      </c>
    </row>
    <row r="63" spans="1:5">
      <c r="A63" s="10">
        <v>47</v>
      </c>
      <c r="B63" s="10" t="s">
        <v>1061</v>
      </c>
      <c r="C63" t="s">
        <v>1062</v>
      </c>
      <c r="D63" s="17">
        <v>1550</v>
      </c>
      <c r="E63" s="17">
        <v>1950</v>
      </c>
    </row>
    <row r="64" spans="1:5">
      <c r="A64" s="10">
        <v>48</v>
      </c>
      <c r="B64" s="10" t="s">
        <v>707</v>
      </c>
      <c r="C64" t="s">
        <v>708</v>
      </c>
      <c r="D64" s="17">
        <v>2000</v>
      </c>
      <c r="E64" s="17">
        <v>1000</v>
      </c>
    </row>
    <row r="65" spans="1:5">
      <c r="A65" s="10">
        <v>49</v>
      </c>
      <c r="B65" s="10" t="s">
        <v>603</v>
      </c>
      <c r="C65" t="s">
        <v>604</v>
      </c>
      <c r="D65" s="17">
        <v>2075</v>
      </c>
      <c r="E65" s="17">
        <v>1990.02</v>
      </c>
    </row>
    <row r="66" spans="1:5">
      <c r="A66" s="10">
        <v>50</v>
      </c>
      <c r="B66" s="10" t="s">
        <v>511</v>
      </c>
      <c r="C66" t="s">
        <v>512</v>
      </c>
      <c r="D66" s="17">
        <v>2475</v>
      </c>
      <c r="E66" s="17">
        <v>2525</v>
      </c>
    </row>
    <row r="67" spans="1:5">
      <c r="A67" s="10">
        <v>51</v>
      </c>
      <c r="B67" s="10" t="s">
        <v>541</v>
      </c>
      <c r="C67" t="s">
        <v>542</v>
      </c>
      <c r="D67" s="17">
        <v>4950</v>
      </c>
      <c r="E67" s="17">
        <v>5661</v>
      </c>
    </row>
    <row r="68" spans="1:5">
      <c r="A68" s="10"/>
      <c r="C68" s="15" t="s">
        <v>1107</v>
      </c>
      <c r="D68" s="17">
        <f>+Database!M976-SUM(D17:D67)</f>
        <v>-2040.3400000000001</v>
      </c>
      <c r="E68" s="17">
        <f>+Database!O976-SUM(E17:E67)</f>
        <v>5159.0199999999932</v>
      </c>
    </row>
    <row r="69" spans="1:5" ht="13">
      <c r="C69" s="26" t="s">
        <v>1094</v>
      </c>
      <c r="D69" s="27">
        <f>SUM(D17:D68)</f>
        <v>-20981.34</v>
      </c>
      <c r="E69" s="27">
        <f>SUM(E17:E68)</f>
        <v>-3664.3600000000006</v>
      </c>
    </row>
  </sheetData>
  <mergeCells count="6">
    <mergeCell ref="B15:F15"/>
    <mergeCell ref="A8:F10"/>
    <mergeCell ref="A11:F14"/>
    <mergeCell ref="A2:F2"/>
    <mergeCell ref="A5:F6"/>
    <mergeCell ref="A4:F4"/>
  </mergeCells>
  <pageMargins left="0.2" right="0.2" top="0.25" bottom="0.25" header="0.3" footer="0.3"/>
  <pageSetup scale="82" orientation="portrait" horizontalDpi="0" verticalDpi="0" r:id="rId1"/>
</worksheet>
</file>

<file path=xl/worksheets/sheet3.xml><?xml version="1.0" encoding="utf-8"?>
<worksheet xmlns="http://schemas.openxmlformats.org/spreadsheetml/2006/main" xmlns:r="http://schemas.openxmlformats.org/officeDocument/2006/relationships">
  <dimension ref="A3:B3"/>
  <sheetViews>
    <sheetView workbookViewId="0">
      <selection activeCell="B3" sqref="B3"/>
    </sheetView>
  </sheetViews>
  <sheetFormatPr defaultRowHeight="12.5"/>
  <sheetData>
    <row r="3" spans="1:2">
      <c r="A3" t="s">
        <v>1111</v>
      </c>
      <c r="B3" s="50">
        <v>2018</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L13"/>
  <sheetViews>
    <sheetView showGridLines="0" workbookViewId="0">
      <selection activeCell="B13" sqref="B13"/>
    </sheetView>
  </sheetViews>
  <sheetFormatPr defaultRowHeight="15.5"/>
  <cols>
    <col min="1" max="1" width="7.7265625" style="54" customWidth="1"/>
    <col min="2" max="16384" width="8.7265625" style="54"/>
  </cols>
  <sheetData>
    <row r="1" spans="1:12" ht="20">
      <c r="A1" s="56" t="s">
        <v>1</v>
      </c>
      <c r="B1" s="56"/>
      <c r="C1" s="56"/>
      <c r="D1" s="56"/>
      <c r="E1" s="56"/>
      <c r="F1" s="56"/>
      <c r="G1" s="56"/>
      <c r="H1" s="56"/>
      <c r="I1" s="56"/>
      <c r="J1" s="56"/>
      <c r="K1" s="56"/>
      <c r="L1" s="56"/>
    </row>
    <row r="2" spans="1:12" ht="20">
      <c r="A2" s="58" t="s">
        <v>1116</v>
      </c>
      <c r="B2" s="58"/>
      <c r="C2" s="58"/>
      <c r="D2" s="58"/>
      <c r="E2" s="58"/>
      <c r="F2" s="58"/>
      <c r="G2" s="58"/>
      <c r="H2" s="58"/>
      <c r="I2" s="58"/>
      <c r="J2" s="58"/>
      <c r="K2" s="58"/>
      <c r="L2" s="58"/>
    </row>
    <row r="4" spans="1:12">
      <c r="A4" s="57" t="s">
        <v>1119</v>
      </c>
    </row>
    <row r="5" spans="1:12" ht="31" customHeight="1">
      <c r="A5" s="55" t="str">
        <f>"For the 3 years, "&amp;Year-2&amp;" - "&amp;Year&amp;", the database has "&amp;COUNT(Database!E5:E975)&amp;" Family Units of which "&amp;Database!Q976&amp;" did not contribute in any of the three years.  The remaining "&amp;COUNT(Database!E5:E975)-Database!Q976&amp;" giving family units will be used in the data below."</f>
        <v>For the 3 years, 2016 - 2018, the database has 971 Family Units of which 636 did not contribute in any of the three years.  The remaining 335 giving family units will be used in the data below.</v>
      </c>
      <c r="B5" s="55"/>
      <c r="C5" s="55"/>
      <c r="D5" s="55"/>
      <c r="E5" s="55"/>
      <c r="F5" s="55"/>
      <c r="G5" s="55"/>
      <c r="H5" s="55"/>
      <c r="I5" s="55"/>
      <c r="J5" s="55"/>
      <c r="K5" s="55"/>
      <c r="L5" s="55"/>
    </row>
    <row r="7" spans="1:12">
      <c r="A7" s="54" t="s">
        <v>1122</v>
      </c>
    </row>
    <row r="8" spans="1:12">
      <c r="B8" s="54" t="str">
        <f>Database!U976&amp;" giving families gave in "&amp;Year-1&amp;" but not in "&amp;Year&amp;"."</f>
        <v>37 giving families gave in 2017 but not in 2018.</v>
      </c>
    </row>
    <row r="9" spans="1:12">
      <c r="B9" s="59" t="str">
        <f>Database!X976&amp;" giving families gave in "&amp;Year-2&amp;" but not in "&amp;Year-1&amp;"."</f>
        <v>30 giving families gave in 2016 but not in 2017.</v>
      </c>
    </row>
    <row r="11" spans="1:12">
      <c r="A11" s="54" t="s">
        <v>1125</v>
      </c>
    </row>
    <row r="12" spans="1:12">
      <c r="B12" s="54" t="str">
        <f>Database!Y976&amp;" families gave in "&amp;Year&amp;" but not in "&amp;Year-1&amp;"."</f>
        <v>31 families gave in 2018 but not in 2017.</v>
      </c>
    </row>
    <row r="13" spans="1:12">
      <c r="B13" s="54" t="str">
        <f>Database!Y976&amp;" families gave in "&amp;Year&amp;" but not in "&amp;Year-1&amp;"."</f>
        <v>31 families gave in 2018 but not in 2017.</v>
      </c>
    </row>
  </sheetData>
  <mergeCells count="3">
    <mergeCell ref="A5:L5"/>
    <mergeCell ref="A1:L1"/>
    <mergeCell ref="A2:L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outlinePr summaryBelow="0" summaryRight="0"/>
    <pageSetUpPr autoPageBreaks="0"/>
  </sheetPr>
  <dimension ref="B1:X8219"/>
  <sheetViews>
    <sheetView showGridLines="0" showOutlineSymbols="0" topLeftCell="A4977" workbookViewId="0">
      <selection activeCell="B1331" sqref="B1331:X1331"/>
    </sheetView>
  </sheetViews>
  <sheetFormatPr defaultColWidth="6.6328125" defaultRowHeight="12.75" customHeight="1"/>
  <cols>
    <col min="1" max="1" width="1" customWidth="1"/>
    <col min="2" max="2" width="1.1796875" customWidth="1"/>
    <col min="3" max="3" width="11.08984375" customWidth="1"/>
    <col min="4" max="4" width="1.08984375" customWidth="1"/>
    <col min="5" max="5" width="4.453125" customWidth="1"/>
    <col min="6" max="6" width="1.08984375" customWidth="1"/>
    <col min="7" max="7" width="6.6328125" customWidth="1"/>
    <col min="8" max="8" width="1.08984375" customWidth="1"/>
    <col min="9" max="10" width="2.1796875" customWidth="1"/>
    <col min="11" max="11" width="6.6328125" customWidth="1"/>
    <col min="12" max="12" width="1.08984375" customWidth="1"/>
    <col min="13" max="13" width="11.08984375" customWidth="1"/>
    <col min="14" max="14" width="1.08984375" customWidth="1"/>
    <col min="15" max="15" width="11.08984375" customWidth="1"/>
    <col min="16" max="16" width="1.08984375" customWidth="1"/>
    <col min="17" max="17" width="11.08984375" customWidth="1"/>
    <col min="18" max="18" width="1.08984375" customWidth="1"/>
    <col min="19" max="19" width="7.81640625" customWidth="1"/>
    <col min="20" max="20" width="2.1796875" customWidth="1"/>
    <col min="21" max="22" width="1.08984375" customWidth="1"/>
    <col min="23" max="23" width="10" customWidth="1"/>
    <col min="24" max="24" width="1" customWidth="1"/>
  </cols>
  <sheetData>
    <row r="1" spans="2:24" ht="13.25" customHeight="1">
      <c r="B1" s="34" t="s">
        <v>0</v>
      </c>
      <c r="C1" s="34"/>
      <c r="D1" s="35" t="s">
        <v>1</v>
      </c>
      <c r="E1" s="35"/>
      <c r="F1" s="35"/>
      <c r="G1" s="35"/>
      <c r="H1" s="35"/>
      <c r="I1" s="35"/>
      <c r="J1" s="35"/>
      <c r="K1" s="35"/>
      <c r="L1" s="35"/>
      <c r="M1" s="35"/>
      <c r="N1" s="35"/>
      <c r="O1" s="35"/>
      <c r="P1" s="35"/>
      <c r="Q1" s="35"/>
      <c r="R1" s="35"/>
      <c r="S1" s="35"/>
      <c r="T1" s="35"/>
    </row>
    <row r="2" spans="2:24" ht="12.65" customHeight="1">
      <c r="B2" s="34" t="s">
        <v>2</v>
      </c>
      <c r="C2" s="34"/>
      <c r="D2" s="31" t="s">
        <v>3</v>
      </c>
      <c r="E2" s="31"/>
      <c r="F2" s="31"/>
      <c r="G2" s="31"/>
      <c r="H2" s="31"/>
      <c r="I2" s="31"/>
      <c r="J2" s="31"/>
      <c r="K2" s="31"/>
      <c r="L2" s="31"/>
      <c r="M2" s="31"/>
      <c r="N2" s="31"/>
      <c r="O2" s="31"/>
      <c r="P2" s="31"/>
      <c r="Q2" s="31"/>
      <c r="R2" s="31"/>
      <c r="S2" s="31"/>
      <c r="T2" s="31"/>
    </row>
    <row r="3" spans="2:24" ht="7.75" customHeight="1">
      <c r="D3" s="31"/>
      <c r="E3" s="31"/>
      <c r="F3" s="31"/>
      <c r="G3" s="31"/>
      <c r="H3" s="31"/>
      <c r="I3" s="31"/>
      <c r="J3" s="31"/>
      <c r="K3" s="31"/>
      <c r="L3" s="31"/>
      <c r="M3" s="31"/>
      <c r="N3" s="31"/>
      <c r="O3" s="31"/>
      <c r="P3" s="31"/>
      <c r="Q3" s="31"/>
      <c r="R3" s="31"/>
      <c r="S3" s="31"/>
      <c r="T3" s="31"/>
    </row>
    <row r="4" spans="2:24" ht="13.75" customHeight="1">
      <c r="B4" s="32" t="s">
        <v>3</v>
      </c>
      <c r="C4" s="32"/>
      <c r="D4" s="32"/>
      <c r="E4" s="32"/>
      <c r="F4" s="32"/>
      <c r="G4" s="32"/>
      <c r="H4" s="32"/>
      <c r="I4" s="32"/>
      <c r="J4" s="32"/>
      <c r="K4" s="32"/>
      <c r="L4" s="32"/>
      <c r="M4" s="32"/>
      <c r="N4" s="32"/>
      <c r="O4" s="32"/>
      <c r="P4" s="32"/>
      <c r="Q4" s="32"/>
      <c r="R4" s="32"/>
      <c r="S4" s="32"/>
      <c r="T4" s="32"/>
      <c r="U4" s="32"/>
      <c r="V4" s="32"/>
      <c r="W4" s="32"/>
    </row>
    <row r="5" spans="2:24" ht="15.65" customHeight="1">
      <c r="B5" s="33" t="s">
        <v>4</v>
      </c>
      <c r="C5" s="33"/>
      <c r="E5" s="36" t="s">
        <v>5</v>
      </c>
      <c r="F5" s="36"/>
      <c r="G5" s="36"/>
      <c r="I5" s="36" t="s">
        <v>5</v>
      </c>
      <c r="J5" s="36"/>
      <c r="K5" s="36"/>
      <c r="M5" s="1" t="s">
        <v>6</v>
      </c>
      <c r="O5" s="1" t="s">
        <v>6</v>
      </c>
      <c r="Q5" s="1" t="s">
        <v>7</v>
      </c>
      <c r="S5" s="36" t="s">
        <v>7</v>
      </c>
      <c r="T5" s="36"/>
      <c r="U5" s="36"/>
      <c r="W5" s="36" t="s">
        <v>8</v>
      </c>
      <c r="X5" s="36"/>
    </row>
    <row r="6" spans="2:24" ht="24.65" customHeight="1"/>
    <row r="7" spans="2:24" ht="12.65" customHeight="1">
      <c r="B7" s="33" t="s">
        <v>9</v>
      </c>
      <c r="C7" s="33"/>
      <c r="E7" s="37">
        <v>0</v>
      </c>
      <c r="F7" s="37"/>
      <c r="G7" s="37"/>
      <c r="I7" s="37">
        <v>0</v>
      </c>
      <c r="J7" s="37"/>
      <c r="K7" s="37"/>
      <c r="M7" s="2">
        <v>0</v>
      </c>
      <c r="O7" s="2">
        <v>0</v>
      </c>
      <c r="Q7" s="2">
        <v>0</v>
      </c>
      <c r="S7" s="37">
        <v>0</v>
      </c>
      <c r="T7" s="37"/>
      <c r="U7" s="37"/>
      <c r="W7" s="38">
        <v>8</v>
      </c>
      <c r="X7" s="38"/>
    </row>
    <row r="8" spans="2:24" ht="0.65" customHeight="1">
      <c r="B8" s="33"/>
      <c r="C8" s="33"/>
    </row>
    <row r="9" spans="2:24" ht="0.5" customHeight="1"/>
    <row r="10" spans="2:24" ht="12.65" customHeight="1">
      <c r="B10" s="33" t="s">
        <v>9</v>
      </c>
      <c r="C10" s="33"/>
      <c r="E10" s="37">
        <v>0</v>
      </c>
      <c r="F10" s="37"/>
      <c r="G10" s="37"/>
      <c r="I10" s="37">
        <v>0</v>
      </c>
      <c r="J10" s="37"/>
      <c r="K10" s="37"/>
      <c r="M10" s="2">
        <v>0</v>
      </c>
      <c r="O10" s="2">
        <v>0</v>
      </c>
      <c r="Q10" s="2">
        <v>0</v>
      </c>
      <c r="S10" s="37">
        <v>0</v>
      </c>
      <c r="T10" s="37"/>
      <c r="U10" s="37"/>
      <c r="W10" s="38">
        <v>7</v>
      </c>
      <c r="X10" s="38"/>
    </row>
    <row r="11" spans="2:24" ht="0.65" customHeight="1">
      <c r="B11" s="33"/>
      <c r="C11" s="33"/>
    </row>
    <row r="12" spans="2:24" ht="0.65" customHeight="1"/>
    <row r="13" spans="2:24" ht="12.65" customHeight="1">
      <c r="B13" s="33" t="s">
        <v>9</v>
      </c>
      <c r="C13" s="33"/>
      <c r="E13" s="37">
        <v>0</v>
      </c>
      <c r="F13" s="37"/>
      <c r="G13" s="37"/>
      <c r="I13" s="37">
        <v>0</v>
      </c>
      <c r="J13" s="37"/>
      <c r="K13" s="37"/>
      <c r="M13" s="2">
        <v>0</v>
      </c>
      <c r="O13" s="2">
        <v>0</v>
      </c>
      <c r="Q13" s="2">
        <v>0</v>
      </c>
      <c r="S13" s="37">
        <v>0</v>
      </c>
      <c r="T13" s="37"/>
      <c r="U13" s="37"/>
    </row>
    <row r="14" spans="2:24" ht="0.65" customHeight="1">
      <c r="B14" s="33"/>
      <c r="C14" s="33"/>
    </row>
    <row r="15" spans="2:24" ht="0.65" customHeight="1"/>
    <row r="16" spans="2:24" ht="12.65" customHeight="1">
      <c r="B16" s="33" t="s">
        <v>9</v>
      </c>
      <c r="C16" s="33"/>
      <c r="E16" s="37">
        <v>0</v>
      </c>
      <c r="F16" s="37"/>
      <c r="G16" s="37"/>
      <c r="I16" s="37">
        <v>0</v>
      </c>
      <c r="J16" s="37"/>
      <c r="K16" s="37"/>
      <c r="M16" s="2">
        <v>0</v>
      </c>
      <c r="O16" s="2">
        <v>0</v>
      </c>
      <c r="Q16" s="2">
        <v>0</v>
      </c>
      <c r="S16" s="37">
        <v>0</v>
      </c>
      <c r="T16" s="37"/>
      <c r="U16" s="37"/>
      <c r="W16" s="38">
        <v>8</v>
      </c>
      <c r="X16" s="38"/>
    </row>
    <row r="17" spans="2:24" ht="0.65" customHeight="1">
      <c r="B17" s="33"/>
      <c r="C17" s="33"/>
    </row>
    <row r="18" spans="2:24" ht="0.65" customHeight="1"/>
    <row r="19" spans="2:24" ht="12.65" customHeight="1">
      <c r="B19" s="33" t="s">
        <v>9</v>
      </c>
      <c r="C19" s="33"/>
      <c r="E19" s="37">
        <v>0</v>
      </c>
      <c r="F19" s="37"/>
      <c r="G19" s="37"/>
      <c r="I19" s="37">
        <v>0</v>
      </c>
      <c r="J19" s="37"/>
      <c r="K19" s="37"/>
      <c r="M19" s="2">
        <v>0</v>
      </c>
      <c r="O19" s="2">
        <v>0</v>
      </c>
      <c r="Q19" s="2">
        <v>0</v>
      </c>
      <c r="S19" s="37">
        <v>0</v>
      </c>
      <c r="T19" s="37"/>
      <c r="U19" s="37"/>
      <c r="W19" s="38">
        <v>8</v>
      </c>
      <c r="X19" s="38"/>
    </row>
    <row r="20" spans="2:24" ht="0.65" customHeight="1">
      <c r="B20" s="33"/>
      <c r="C20" s="33"/>
    </row>
    <row r="21" spans="2:24" ht="0.65" customHeight="1"/>
    <row r="22" spans="2:24" ht="12.65" customHeight="1">
      <c r="B22" s="33" t="s">
        <v>9</v>
      </c>
      <c r="C22" s="33"/>
      <c r="E22" s="37">
        <v>0</v>
      </c>
      <c r="F22" s="37"/>
      <c r="G22" s="37"/>
      <c r="I22" s="37">
        <v>0</v>
      </c>
      <c r="J22" s="37"/>
      <c r="K22" s="37"/>
      <c r="M22" s="2">
        <v>0</v>
      </c>
      <c r="O22" s="2">
        <v>0</v>
      </c>
      <c r="Q22" s="2">
        <v>0</v>
      </c>
      <c r="S22" s="37">
        <v>0</v>
      </c>
      <c r="T22" s="37"/>
      <c r="U22" s="37"/>
      <c r="W22" s="38">
        <v>44</v>
      </c>
      <c r="X22" s="38"/>
    </row>
    <row r="23" spans="2:24" ht="0.65" customHeight="1">
      <c r="B23" s="33"/>
      <c r="C23" s="33"/>
    </row>
    <row r="24" spans="2:24" ht="0.65" customHeight="1"/>
    <row r="25" spans="2:24" ht="12.65" customHeight="1">
      <c r="B25" s="33" t="s">
        <v>9</v>
      </c>
      <c r="C25" s="33"/>
      <c r="E25" s="37">
        <v>0</v>
      </c>
      <c r="F25" s="37"/>
      <c r="G25" s="37"/>
      <c r="I25" s="37">
        <v>0</v>
      </c>
      <c r="J25" s="37"/>
      <c r="K25" s="37"/>
      <c r="M25" s="2">
        <v>0</v>
      </c>
      <c r="O25" s="2">
        <v>0</v>
      </c>
      <c r="Q25" s="2">
        <v>0</v>
      </c>
      <c r="S25" s="37">
        <v>0</v>
      </c>
      <c r="T25" s="37"/>
      <c r="U25" s="37"/>
    </row>
    <row r="26" spans="2:24" ht="0.65" customHeight="1">
      <c r="B26" s="33"/>
      <c r="C26" s="33"/>
    </row>
    <row r="27" spans="2:24" ht="0.65" customHeight="1"/>
    <row r="28" spans="2:24" ht="12.65" customHeight="1">
      <c r="B28" s="33" t="s">
        <v>9</v>
      </c>
      <c r="C28" s="33"/>
      <c r="E28" s="37">
        <v>0</v>
      </c>
      <c r="F28" s="37"/>
      <c r="G28" s="37"/>
      <c r="I28" s="37">
        <v>0</v>
      </c>
      <c r="J28" s="37"/>
      <c r="K28" s="37"/>
      <c r="M28" s="2">
        <v>0</v>
      </c>
      <c r="O28" s="2">
        <v>0</v>
      </c>
      <c r="Q28" s="2">
        <v>0</v>
      </c>
      <c r="S28" s="37">
        <v>0</v>
      </c>
      <c r="T28" s="37"/>
      <c r="U28" s="37"/>
      <c r="W28" s="38">
        <v>9</v>
      </c>
      <c r="X28" s="38"/>
    </row>
    <row r="29" spans="2:24" ht="0.65" customHeight="1">
      <c r="B29" s="33"/>
      <c r="C29" s="33"/>
    </row>
    <row r="30" spans="2:24" ht="0.65" customHeight="1"/>
    <row r="31" spans="2:24" ht="12.65" customHeight="1">
      <c r="B31" s="33" t="s">
        <v>9</v>
      </c>
      <c r="C31" s="33"/>
      <c r="E31" s="37">
        <v>0</v>
      </c>
      <c r="F31" s="37"/>
      <c r="G31" s="37"/>
      <c r="I31" s="37">
        <v>0</v>
      </c>
      <c r="J31" s="37"/>
      <c r="K31" s="37"/>
      <c r="M31" s="2">
        <v>0</v>
      </c>
      <c r="O31" s="2">
        <v>0</v>
      </c>
      <c r="Q31" s="2">
        <v>0</v>
      </c>
      <c r="S31" s="37">
        <v>0</v>
      </c>
      <c r="T31" s="37"/>
      <c r="U31" s="37"/>
    </row>
    <row r="32" spans="2:24" ht="0.65" customHeight="1">
      <c r="B32" s="33"/>
      <c r="C32" s="33"/>
    </row>
    <row r="33" spans="2:24" ht="0.65" customHeight="1"/>
    <row r="34" spans="2:24" ht="12.65" customHeight="1">
      <c r="B34" s="33" t="s">
        <v>9</v>
      </c>
      <c r="C34" s="33"/>
      <c r="E34" s="37">
        <v>0</v>
      </c>
      <c r="F34" s="37"/>
      <c r="G34" s="37"/>
      <c r="I34" s="37">
        <v>0</v>
      </c>
      <c r="J34" s="37"/>
      <c r="K34" s="37"/>
      <c r="M34" s="2">
        <v>0</v>
      </c>
      <c r="O34" s="2">
        <v>0</v>
      </c>
      <c r="Q34" s="2">
        <v>0</v>
      </c>
      <c r="S34" s="37">
        <v>0</v>
      </c>
      <c r="T34" s="37"/>
      <c r="U34" s="37"/>
      <c r="W34" s="38">
        <v>8</v>
      </c>
      <c r="X34" s="38"/>
    </row>
    <row r="35" spans="2:24" ht="0.65" customHeight="1">
      <c r="B35" s="33"/>
      <c r="C35" s="33"/>
    </row>
    <row r="36" spans="2:24" ht="0.65" customHeight="1"/>
    <row r="37" spans="2:24" ht="12.65" customHeight="1">
      <c r="B37" s="33" t="s">
        <v>9</v>
      </c>
      <c r="C37" s="33"/>
      <c r="E37" s="37">
        <v>0</v>
      </c>
      <c r="F37" s="37"/>
      <c r="G37" s="37"/>
      <c r="I37" s="37">
        <v>0</v>
      </c>
      <c r="J37" s="37"/>
      <c r="K37" s="37"/>
      <c r="M37" s="2">
        <v>0</v>
      </c>
      <c r="O37" s="2">
        <v>0</v>
      </c>
      <c r="Q37" s="2">
        <v>0</v>
      </c>
      <c r="S37" s="37">
        <v>0</v>
      </c>
      <c r="T37" s="37"/>
      <c r="U37" s="37"/>
      <c r="W37" s="38">
        <v>8</v>
      </c>
      <c r="X37" s="38"/>
    </row>
    <row r="38" spans="2:24" ht="0.65" customHeight="1">
      <c r="B38" s="33"/>
      <c r="C38" s="33"/>
    </row>
    <row r="39" spans="2:24" ht="0.65" customHeight="1"/>
    <row r="40" spans="2:24" ht="12.65" customHeight="1">
      <c r="B40" s="33" t="s">
        <v>9</v>
      </c>
      <c r="C40" s="33"/>
      <c r="E40" s="37">
        <v>0</v>
      </c>
      <c r="F40" s="37"/>
      <c r="G40" s="37"/>
      <c r="I40" s="37">
        <v>0</v>
      </c>
      <c r="J40" s="37"/>
      <c r="K40" s="37"/>
      <c r="M40" s="2">
        <v>0</v>
      </c>
      <c r="O40" s="2">
        <v>0</v>
      </c>
      <c r="Q40" s="2">
        <v>0</v>
      </c>
      <c r="S40" s="37">
        <v>0</v>
      </c>
      <c r="T40" s="37"/>
      <c r="U40" s="37"/>
      <c r="W40" s="38">
        <v>18</v>
      </c>
      <c r="X40" s="38"/>
    </row>
    <row r="41" spans="2:24" ht="0.65" customHeight="1">
      <c r="B41" s="33"/>
      <c r="C41" s="33"/>
    </row>
    <row r="42" spans="2:24" ht="0.65" customHeight="1"/>
    <row r="43" spans="2:24" ht="12.65" customHeight="1">
      <c r="B43" s="33" t="s">
        <v>9</v>
      </c>
      <c r="C43" s="33"/>
      <c r="E43" s="37">
        <v>0</v>
      </c>
      <c r="F43" s="37"/>
      <c r="G43" s="37"/>
      <c r="I43" s="37">
        <v>0</v>
      </c>
      <c r="J43" s="37"/>
      <c r="K43" s="37"/>
      <c r="M43" s="2">
        <v>0</v>
      </c>
      <c r="O43" s="2">
        <v>0</v>
      </c>
      <c r="Q43" s="2">
        <v>0</v>
      </c>
      <c r="S43" s="37">
        <v>0</v>
      </c>
      <c r="T43" s="37"/>
      <c r="U43" s="37"/>
      <c r="W43" s="38">
        <v>26</v>
      </c>
      <c r="X43" s="38"/>
    </row>
    <row r="44" spans="2:24" ht="0.65" customHeight="1">
      <c r="B44" s="33"/>
      <c r="C44" s="33"/>
    </row>
    <row r="45" spans="2:24" ht="0.65" customHeight="1"/>
    <row r="46" spans="2:24" ht="12.65" customHeight="1">
      <c r="B46" s="33" t="s">
        <v>9</v>
      </c>
      <c r="C46" s="33"/>
      <c r="E46" s="37">
        <v>0</v>
      </c>
      <c r="F46" s="37"/>
      <c r="G46" s="37"/>
      <c r="I46" s="37">
        <v>0</v>
      </c>
      <c r="J46" s="37"/>
      <c r="K46" s="37"/>
      <c r="M46" s="2">
        <v>0</v>
      </c>
      <c r="O46" s="2">
        <v>0</v>
      </c>
      <c r="Q46" s="2">
        <v>0</v>
      </c>
      <c r="S46" s="37">
        <v>0</v>
      </c>
      <c r="T46" s="37"/>
      <c r="U46" s="37"/>
      <c r="W46" s="38">
        <v>14</v>
      </c>
      <c r="X46" s="38"/>
    </row>
    <row r="47" spans="2:24" ht="0.65" customHeight="1">
      <c r="B47" s="33"/>
      <c r="C47" s="33"/>
    </row>
    <row r="48" spans="2:24" ht="0.65" customHeight="1"/>
    <row r="49" spans="2:24" ht="12.65" customHeight="1">
      <c r="B49" s="33" t="s">
        <v>9</v>
      </c>
      <c r="C49" s="33"/>
      <c r="E49" s="37">
        <v>0</v>
      </c>
      <c r="F49" s="37"/>
      <c r="G49" s="37"/>
      <c r="I49" s="37">
        <v>0</v>
      </c>
      <c r="J49" s="37"/>
      <c r="K49" s="37"/>
      <c r="M49" s="2">
        <v>0</v>
      </c>
      <c r="O49" s="2">
        <v>0</v>
      </c>
      <c r="Q49" s="2">
        <v>0</v>
      </c>
      <c r="S49" s="37">
        <v>0</v>
      </c>
      <c r="T49" s="37"/>
      <c r="U49" s="37"/>
      <c r="W49" s="38">
        <v>26</v>
      </c>
      <c r="X49" s="38"/>
    </row>
    <row r="50" spans="2:24" ht="0.65" customHeight="1">
      <c r="B50" s="33"/>
      <c r="C50" s="33"/>
    </row>
    <row r="51" spans="2:24" ht="0.65" customHeight="1"/>
    <row r="52" spans="2:24" ht="12.65" customHeight="1">
      <c r="B52" s="33" t="s">
        <v>9</v>
      </c>
      <c r="C52" s="33"/>
      <c r="E52" s="37">
        <v>0</v>
      </c>
      <c r="F52" s="37"/>
      <c r="G52" s="37"/>
      <c r="I52" s="37">
        <v>0</v>
      </c>
      <c r="J52" s="37"/>
      <c r="K52" s="37"/>
      <c r="M52" s="2">
        <v>0</v>
      </c>
      <c r="O52" s="2">
        <v>0</v>
      </c>
      <c r="Q52" s="2">
        <v>0</v>
      </c>
      <c r="S52" s="37">
        <v>0</v>
      </c>
      <c r="T52" s="37"/>
      <c r="U52" s="37"/>
      <c r="W52" s="38">
        <v>27</v>
      </c>
      <c r="X52" s="38"/>
    </row>
    <row r="53" spans="2:24" ht="0.65" customHeight="1">
      <c r="B53" s="33"/>
      <c r="C53" s="33"/>
    </row>
    <row r="54" spans="2:24" ht="0.65" customHeight="1"/>
    <row r="55" spans="2:24" ht="12.65" customHeight="1">
      <c r="B55" s="33" t="s">
        <v>9</v>
      </c>
      <c r="C55" s="33"/>
      <c r="E55" s="37">
        <v>0</v>
      </c>
      <c r="F55" s="37"/>
      <c r="G55" s="37"/>
      <c r="I55" s="37">
        <v>0</v>
      </c>
      <c r="J55" s="37"/>
      <c r="K55" s="37"/>
      <c r="M55" s="2">
        <v>0</v>
      </c>
      <c r="O55" s="2">
        <v>0</v>
      </c>
      <c r="Q55" s="2">
        <v>0</v>
      </c>
      <c r="S55" s="37">
        <v>0</v>
      </c>
      <c r="T55" s="37"/>
      <c r="U55" s="37"/>
      <c r="W55" s="38">
        <v>45</v>
      </c>
      <c r="X55" s="38"/>
    </row>
    <row r="56" spans="2:24" ht="0.65" customHeight="1">
      <c r="B56" s="33"/>
      <c r="C56" s="33"/>
    </row>
    <row r="57" spans="2:24" ht="0.65" customHeight="1"/>
    <row r="58" spans="2:24" ht="12.65" customHeight="1">
      <c r="B58" s="33" t="s">
        <v>9</v>
      </c>
      <c r="C58" s="33"/>
      <c r="E58" s="37">
        <v>0</v>
      </c>
      <c r="F58" s="37"/>
      <c r="G58" s="37"/>
      <c r="I58" s="37">
        <v>0</v>
      </c>
      <c r="J58" s="37"/>
      <c r="K58" s="37"/>
      <c r="M58" s="2">
        <v>0</v>
      </c>
      <c r="O58" s="2">
        <v>0</v>
      </c>
      <c r="Q58" s="2">
        <v>0</v>
      </c>
      <c r="S58" s="37">
        <v>0</v>
      </c>
      <c r="T58" s="37"/>
      <c r="U58" s="37"/>
      <c r="W58" s="38">
        <v>8</v>
      </c>
      <c r="X58" s="38"/>
    </row>
    <row r="59" spans="2:24" ht="0.65" customHeight="1">
      <c r="B59" s="33"/>
      <c r="C59" s="33"/>
    </row>
    <row r="60" spans="2:24" ht="0.65" customHeight="1"/>
    <row r="61" spans="2:24" ht="12.65" customHeight="1">
      <c r="B61" s="33" t="s">
        <v>9</v>
      </c>
      <c r="C61" s="33"/>
      <c r="E61" s="37">
        <v>0</v>
      </c>
      <c r="F61" s="37"/>
      <c r="G61" s="37"/>
      <c r="I61" s="37">
        <v>0</v>
      </c>
      <c r="J61" s="37"/>
      <c r="K61" s="37"/>
      <c r="M61" s="2">
        <v>0</v>
      </c>
      <c r="O61" s="2">
        <v>0</v>
      </c>
      <c r="Q61" s="2">
        <v>0</v>
      </c>
      <c r="S61" s="37">
        <v>0</v>
      </c>
      <c r="T61" s="37"/>
      <c r="U61" s="37"/>
      <c r="W61" s="38">
        <v>46</v>
      </c>
      <c r="X61" s="38"/>
    </row>
    <row r="62" spans="2:24" ht="0.65" customHeight="1">
      <c r="B62" s="33"/>
      <c r="C62" s="33"/>
    </row>
    <row r="63" spans="2:24" ht="0.65" customHeight="1"/>
    <row r="64" spans="2:24" ht="12.65" customHeight="1">
      <c r="B64" s="33" t="s">
        <v>9</v>
      </c>
      <c r="C64" s="33"/>
      <c r="E64" s="37">
        <v>0</v>
      </c>
      <c r="F64" s="37"/>
      <c r="G64" s="37"/>
      <c r="I64" s="37">
        <v>0</v>
      </c>
      <c r="J64" s="37"/>
      <c r="K64" s="37"/>
      <c r="M64" s="2">
        <v>0</v>
      </c>
      <c r="O64" s="2">
        <v>0</v>
      </c>
      <c r="Q64" s="2">
        <v>0</v>
      </c>
      <c r="S64" s="37">
        <v>0</v>
      </c>
      <c r="T64" s="37"/>
      <c r="U64" s="37"/>
      <c r="W64" s="38">
        <v>40</v>
      </c>
      <c r="X64" s="38"/>
    </row>
    <row r="65" spans="2:24" ht="0.65" customHeight="1">
      <c r="B65" s="33"/>
      <c r="C65" s="33"/>
    </row>
    <row r="66" spans="2:24" ht="0.65" customHeight="1"/>
    <row r="67" spans="2:24" ht="12.65" customHeight="1">
      <c r="B67" s="33" t="s">
        <v>9</v>
      </c>
      <c r="C67" s="33"/>
      <c r="E67" s="37">
        <v>0</v>
      </c>
      <c r="F67" s="37"/>
      <c r="G67" s="37"/>
      <c r="I67" s="37">
        <v>0</v>
      </c>
      <c r="J67" s="37"/>
      <c r="K67" s="37"/>
      <c r="M67" s="2">
        <v>0</v>
      </c>
      <c r="O67" s="2">
        <v>0</v>
      </c>
      <c r="Q67" s="2">
        <v>0</v>
      </c>
      <c r="S67" s="37">
        <v>0</v>
      </c>
      <c r="T67" s="37"/>
      <c r="U67" s="37"/>
      <c r="W67" s="38">
        <v>29</v>
      </c>
      <c r="X67" s="38"/>
    </row>
    <row r="68" spans="2:24" ht="0.65" customHeight="1">
      <c r="B68" s="33"/>
      <c r="C68" s="33"/>
    </row>
    <row r="69" spans="2:24" ht="0.65" customHeight="1"/>
    <row r="70" spans="2:24" ht="12.65" customHeight="1">
      <c r="B70" s="33" t="s">
        <v>9</v>
      </c>
      <c r="C70" s="33"/>
      <c r="E70" s="37">
        <v>0</v>
      </c>
      <c r="F70" s="37"/>
      <c r="G70" s="37"/>
      <c r="I70" s="37">
        <v>0</v>
      </c>
      <c r="J70" s="37"/>
      <c r="K70" s="37"/>
      <c r="M70" s="2">
        <v>0</v>
      </c>
      <c r="O70" s="2">
        <v>0</v>
      </c>
      <c r="Q70" s="2">
        <v>0</v>
      </c>
      <c r="S70" s="37">
        <v>0</v>
      </c>
      <c r="T70" s="37"/>
      <c r="U70" s="37"/>
      <c r="W70" s="38">
        <v>14</v>
      </c>
      <c r="X70" s="38"/>
    </row>
    <row r="71" spans="2:24" ht="0.65" customHeight="1">
      <c r="B71" s="33"/>
      <c r="C71" s="33"/>
    </row>
    <row r="72" spans="2:24" ht="0.65" customHeight="1"/>
    <row r="73" spans="2:24" ht="12.65" customHeight="1">
      <c r="B73" s="33" t="s">
        <v>9</v>
      </c>
      <c r="C73" s="33"/>
      <c r="E73" s="37">
        <v>0</v>
      </c>
      <c r="F73" s="37"/>
      <c r="G73" s="37"/>
      <c r="I73" s="37">
        <v>0</v>
      </c>
      <c r="J73" s="37"/>
      <c r="K73" s="37"/>
      <c r="M73" s="2">
        <v>0</v>
      </c>
      <c r="O73" s="2">
        <v>0</v>
      </c>
      <c r="Q73" s="2">
        <v>0</v>
      </c>
      <c r="S73" s="37">
        <v>0</v>
      </c>
      <c r="T73" s="37"/>
      <c r="U73" s="37"/>
      <c r="W73" s="38">
        <v>48</v>
      </c>
      <c r="X73" s="38"/>
    </row>
    <row r="74" spans="2:24" ht="0.65" customHeight="1">
      <c r="B74" s="33"/>
      <c r="C74" s="33"/>
    </row>
    <row r="75" spans="2:24" ht="0.65" customHeight="1"/>
    <row r="76" spans="2:24" ht="12.65" customHeight="1">
      <c r="B76" s="33" t="s">
        <v>9</v>
      </c>
      <c r="C76" s="33"/>
      <c r="E76" s="37">
        <v>0</v>
      </c>
      <c r="F76" s="37"/>
      <c r="G76" s="37"/>
      <c r="I76" s="37">
        <v>0</v>
      </c>
      <c r="J76" s="37"/>
      <c r="K76" s="37"/>
      <c r="M76" s="2">
        <v>0</v>
      </c>
      <c r="O76" s="2">
        <v>0</v>
      </c>
      <c r="Q76" s="2">
        <v>0</v>
      </c>
      <c r="S76" s="37">
        <v>0</v>
      </c>
      <c r="T76" s="37"/>
      <c r="U76" s="37"/>
      <c r="W76" s="38">
        <v>67</v>
      </c>
      <c r="X76" s="38"/>
    </row>
    <row r="77" spans="2:24" ht="0.65" customHeight="1">
      <c r="B77" s="33"/>
      <c r="C77" s="33"/>
    </row>
    <row r="78" spans="2:24" ht="0.65" customHeight="1"/>
    <row r="79" spans="2:24" ht="12.65" customHeight="1">
      <c r="B79" s="33" t="s">
        <v>9</v>
      </c>
      <c r="C79" s="33"/>
      <c r="E79" s="37">
        <v>0</v>
      </c>
      <c r="F79" s="37"/>
      <c r="G79" s="37"/>
      <c r="I79" s="37">
        <v>0</v>
      </c>
      <c r="J79" s="37"/>
      <c r="K79" s="37"/>
      <c r="M79" s="2">
        <v>0</v>
      </c>
      <c r="O79" s="2">
        <v>0</v>
      </c>
      <c r="Q79" s="2">
        <v>0</v>
      </c>
      <c r="S79" s="37">
        <v>0</v>
      </c>
      <c r="T79" s="37"/>
      <c r="U79" s="37"/>
      <c r="W79" s="38">
        <v>26</v>
      </c>
      <c r="X79" s="38"/>
    </row>
    <row r="80" spans="2:24" ht="0.65" customHeight="1">
      <c r="B80" s="33"/>
      <c r="C80" s="33"/>
    </row>
    <row r="81" spans="2:24" ht="0.65" customHeight="1"/>
    <row r="82" spans="2:24" ht="12.65" customHeight="1">
      <c r="B82" s="33" t="s">
        <v>9</v>
      </c>
      <c r="C82" s="33"/>
      <c r="E82" s="37">
        <v>0</v>
      </c>
      <c r="F82" s="37"/>
      <c r="G82" s="37"/>
      <c r="I82" s="37">
        <v>0</v>
      </c>
      <c r="J82" s="37"/>
      <c r="K82" s="37"/>
      <c r="M82" s="2">
        <v>0</v>
      </c>
      <c r="O82" s="2">
        <v>0</v>
      </c>
      <c r="Q82" s="2">
        <v>0</v>
      </c>
      <c r="S82" s="37">
        <v>0</v>
      </c>
      <c r="T82" s="37"/>
      <c r="U82" s="37"/>
      <c r="W82" s="38">
        <v>15</v>
      </c>
      <c r="X82" s="38"/>
    </row>
    <row r="83" spans="2:24" ht="0.65" customHeight="1">
      <c r="B83" s="33"/>
      <c r="C83" s="33"/>
    </row>
    <row r="84" spans="2:24" ht="0.65" customHeight="1"/>
    <row r="85" spans="2:24" ht="12.65" customHeight="1">
      <c r="B85" s="33" t="s">
        <v>9</v>
      </c>
      <c r="C85" s="33"/>
      <c r="E85" s="37">
        <v>0</v>
      </c>
      <c r="F85" s="37"/>
      <c r="G85" s="37"/>
      <c r="I85" s="37">
        <v>0</v>
      </c>
      <c r="J85" s="37"/>
      <c r="K85" s="37"/>
      <c r="M85" s="2">
        <v>0</v>
      </c>
      <c r="O85" s="2">
        <v>0</v>
      </c>
      <c r="Q85" s="2">
        <v>0</v>
      </c>
      <c r="S85" s="37">
        <v>0</v>
      </c>
      <c r="T85" s="37"/>
      <c r="U85" s="37"/>
      <c r="W85" s="38">
        <v>18</v>
      </c>
      <c r="X85" s="38"/>
    </row>
    <row r="86" spans="2:24" ht="0.65" customHeight="1">
      <c r="B86" s="33"/>
      <c r="C86" s="33"/>
    </row>
    <row r="87" spans="2:24" ht="0.65" customHeight="1"/>
    <row r="88" spans="2:24" ht="12.65" customHeight="1">
      <c r="B88" s="33" t="s">
        <v>9</v>
      </c>
      <c r="C88" s="33"/>
      <c r="E88" s="37">
        <v>0</v>
      </c>
      <c r="F88" s="37"/>
      <c r="G88" s="37"/>
      <c r="I88" s="37">
        <v>0</v>
      </c>
      <c r="J88" s="37"/>
      <c r="K88" s="37"/>
      <c r="M88" s="2">
        <v>0</v>
      </c>
      <c r="O88" s="2">
        <v>0</v>
      </c>
      <c r="Q88" s="2">
        <v>0</v>
      </c>
      <c r="S88" s="37">
        <v>0</v>
      </c>
      <c r="T88" s="37"/>
      <c r="U88" s="37"/>
      <c r="W88" s="38">
        <v>9</v>
      </c>
      <c r="X88" s="38"/>
    </row>
    <row r="89" spans="2:24" ht="0.65" customHeight="1">
      <c r="B89" s="33"/>
      <c r="C89" s="33"/>
    </row>
    <row r="90" spans="2:24" ht="0.65" customHeight="1"/>
    <row r="91" spans="2:24" ht="12.65" customHeight="1">
      <c r="B91" s="33" t="s">
        <v>9</v>
      </c>
      <c r="C91" s="33"/>
      <c r="E91" s="37">
        <v>0</v>
      </c>
      <c r="F91" s="37"/>
      <c r="G91" s="37"/>
      <c r="I91" s="37">
        <v>0</v>
      </c>
      <c r="J91" s="37"/>
      <c r="K91" s="37"/>
      <c r="M91" s="2">
        <v>0</v>
      </c>
      <c r="O91" s="2">
        <v>0</v>
      </c>
      <c r="Q91" s="2">
        <v>0</v>
      </c>
      <c r="S91" s="37">
        <v>0</v>
      </c>
      <c r="T91" s="37"/>
      <c r="U91" s="37"/>
      <c r="W91" s="38">
        <v>9</v>
      </c>
      <c r="X91" s="38"/>
    </row>
    <row r="92" spans="2:24" ht="0.65" customHeight="1">
      <c r="B92" s="33"/>
      <c r="C92" s="33"/>
    </row>
    <row r="93" spans="2:24" ht="0.65" customHeight="1"/>
    <row r="94" spans="2:24" ht="12.65" customHeight="1">
      <c r="B94" s="33" t="s">
        <v>9</v>
      </c>
      <c r="C94" s="33"/>
      <c r="E94" s="37">
        <v>0</v>
      </c>
      <c r="F94" s="37"/>
      <c r="G94" s="37"/>
      <c r="I94" s="37">
        <v>0</v>
      </c>
      <c r="J94" s="37"/>
      <c r="K94" s="37"/>
      <c r="M94" s="2">
        <v>0</v>
      </c>
      <c r="O94" s="2">
        <v>0</v>
      </c>
      <c r="Q94" s="2">
        <v>0</v>
      </c>
      <c r="S94" s="37">
        <v>0</v>
      </c>
      <c r="T94" s="37"/>
      <c r="U94" s="37"/>
      <c r="W94" s="38">
        <v>85</v>
      </c>
      <c r="X94" s="38"/>
    </row>
    <row r="95" spans="2:24" ht="0.65" customHeight="1">
      <c r="B95" s="33"/>
      <c r="C95" s="33"/>
    </row>
    <row r="96" spans="2:24" ht="0.65" customHeight="1"/>
    <row r="97" spans="2:24" ht="12.65" customHeight="1">
      <c r="B97" s="33" t="s">
        <v>9</v>
      </c>
      <c r="C97" s="33"/>
      <c r="E97" s="37">
        <v>0</v>
      </c>
      <c r="F97" s="37"/>
      <c r="G97" s="37"/>
      <c r="I97" s="37">
        <v>0</v>
      </c>
      <c r="J97" s="37"/>
      <c r="K97" s="37"/>
      <c r="M97" s="2">
        <v>0</v>
      </c>
      <c r="O97" s="2">
        <v>0</v>
      </c>
      <c r="Q97" s="2">
        <v>0</v>
      </c>
      <c r="S97" s="37">
        <v>0</v>
      </c>
      <c r="T97" s="37"/>
      <c r="U97" s="37"/>
      <c r="W97" s="38">
        <v>15</v>
      </c>
      <c r="X97" s="38"/>
    </row>
    <row r="98" spans="2:24" ht="0.65" customHeight="1">
      <c r="B98" s="33"/>
      <c r="C98" s="33"/>
    </row>
    <row r="99" spans="2:24" ht="0.65" customHeight="1"/>
    <row r="100" spans="2:24" ht="12.65" customHeight="1">
      <c r="B100" s="33" t="s">
        <v>9</v>
      </c>
      <c r="C100" s="33"/>
      <c r="E100" s="37">
        <v>0</v>
      </c>
      <c r="F100" s="37"/>
      <c r="G100" s="37"/>
      <c r="I100" s="37">
        <v>0</v>
      </c>
      <c r="J100" s="37"/>
      <c r="K100" s="37"/>
      <c r="M100" s="2">
        <v>0</v>
      </c>
      <c r="O100" s="2">
        <v>0</v>
      </c>
      <c r="Q100" s="2">
        <v>0</v>
      </c>
      <c r="S100" s="37">
        <v>0</v>
      </c>
      <c r="T100" s="37"/>
      <c r="U100" s="37"/>
      <c r="W100" s="38">
        <v>18</v>
      </c>
      <c r="X100" s="38"/>
    </row>
    <row r="101" spans="2:24" ht="0.65" customHeight="1">
      <c r="B101" s="33"/>
      <c r="C101" s="33"/>
    </row>
    <row r="102" spans="2:24" ht="0.65" customHeight="1"/>
    <row r="103" spans="2:24" ht="12.65" customHeight="1">
      <c r="B103" s="33" t="s">
        <v>9</v>
      </c>
      <c r="C103" s="33"/>
      <c r="E103" s="37">
        <v>0</v>
      </c>
      <c r="F103" s="37"/>
      <c r="G103" s="37"/>
      <c r="I103" s="37">
        <v>0</v>
      </c>
      <c r="J103" s="37"/>
      <c r="K103" s="37"/>
      <c r="M103" s="2">
        <v>0</v>
      </c>
      <c r="O103" s="2">
        <v>0</v>
      </c>
      <c r="Q103" s="2">
        <v>0</v>
      </c>
      <c r="S103" s="37">
        <v>0</v>
      </c>
      <c r="T103" s="37"/>
      <c r="U103" s="37"/>
      <c r="W103" s="38">
        <v>9</v>
      </c>
      <c r="X103" s="38"/>
    </row>
    <row r="104" spans="2:24" ht="0.65" customHeight="1">
      <c r="B104" s="33"/>
      <c r="C104" s="33"/>
    </row>
    <row r="105" spans="2:24" ht="0.65" customHeight="1"/>
    <row r="106" spans="2:24" ht="12.65" customHeight="1">
      <c r="B106" s="33" t="s">
        <v>9</v>
      </c>
      <c r="C106" s="33"/>
      <c r="E106" s="37">
        <v>0</v>
      </c>
      <c r="F106" s="37"/>
      <c r="G106" s="37"/>
      <c r="I106" s="37">
        <v>0</v>
      </c>
      <c r="J106" s="37"/>
      <c r="K106" s="37"/>
      <c r="M106" s="2">
        <v>0</v>
      </c>
      <c r="O106" s="2">
        <v>0</v>
      </c>
      <c r="Q106" s="2">
        <v>0</v>
      </c>
      <c r="S106" s="37">
        <v>0</v>
      </c>
      <c r="T106" s="37"/>
      <c r="U106" s="37"/>
      <c r="W106" s="38">
        <v>23</v>
      </c>
      <c r="X106" s="38"/>
    </row>
    <row r="107" spans="2:24" ht="0.65" customHeight="1">
      <c r="B107" s="33"/>
      <c r="C107" s="33"/>
    </row>
    <row r="108" spans="2:24" ht="0.65" customHeight="1"/>
    <row r="109" spans="2:24" ht="12.65" customHeight="1">
      <c r="B109" s="33" t="s">
        <v>9</v>
      </c>
      <c r="C109" s="33"/>
      <c r="E109" s="37">
        <v>0</v>
      </c>
      <c r="F109" s="37"/>
      <c r="G109" s="37"/>
      <c r="I109" s="37">
        <v>0</v>
      </c>
      <c r="J109" s="37"/>
      <c r="K109" s="37"/>
      <c r="M109" s="2">
        <v>0</v>
      </c>
      <c r="O109" s="2">
        <v>0</v>
      </c>
      <c r="Q109" s="2">
        <v>0</v>
      </c>
      <c r="S109" s="37">
        <v>0</v>
      </c>
      <c r="T109" s="37"/>
      <c r="U109" s="37"/>
    </row>
    <row r="110" spans="2:24" ht="0.65" customHeight="1">
      <c r="B110" s="33"/>
      <c r="C110" s="33"/>
    </row>
    <row r="111" spans="2:24" ht="0.65" customHeight="1"/>
    <row r="112" spans="2:24" ht="12.65" customHeight="1">
      <c r="B112" s="33" t="s">
        <v>9</v>
      </c>
      <c r="C112" s="33"/>
      <c r="E112" s="37">
        <v>0</v>
      </c>
      <c r="F112" s="37"/>
      <c r="G112" s="37"/>
      <c r="I112" s="37">
        <v>0</v>
      </c>
      <c r="J112" s="37"/>
      <c r="K112" s="37"/>
      <c r="M112" s="2">
        <v>0</v>
      </c>
      <c r="O112" s="2">
        <v>0</v>
      </c>
      <c r="Q112" s="2">
        <v>0</v>
      </c>
      <c r="S112" s="37">
        <v>0</v>
      </c>
      <c r="T112" s="37"/>
      <c r="U112" s="37"/>
    </row>
    <row r="113" spans="2:24" ht="0.65" customHeight="1">
      <c r="B113" s="33"/>
      <c r="C113" s="33"/>
    </row>
    <row r="114" spans="2:24" ht="0.65" customHeight="1"/>
    <row r="115" spans="2:24" ht="12.65" customHeight="1">
      <c r="B115" s="33" t="s">
        <v>9</v>
      </c>
      <c r="C115" s="33"/>
      <c r="E115" s="37">
        <v>0</v>
      </c>
      <c r="F115" s="37"/>
      <c r="G115" s="37"/>
      <c r="I115" s="37">
        <v>0</v>
      </c>
      <c r="J115" s="37"/>
      <c r="K115" s="37"/>
      <c r="M115" s="2">
        <v>0</v>
      </c>
      <c r="O115" s="2">
        <v>0</v>
      </c>
      <c r="Q115" s="2">
        <v>0</v>
      </c>
      <c r="S115" s="37">
        <v>0</v>
      </c>
      <c r="T115" s="37"/>
      <c r="U115" s="37"/>
      <c r="W115" s="38">
        <v>18</v>
      </c>
      <c r="X115" s="38"/>
    </row>
    <row r="116" spans="2:24" ht="0.65" customHeight="1">
      <c r="B116" s="33"/>
      <c r="C116" s="33"/>
    </row>
    <row r="117" spans="2:24" ht="0.65" customHeight="1"/>
    <row r="118" spans="2:24" ht="12.65" customHeight="1">
      <c r="B118" s="33" t="s">
        <v>9</v>
      </c>
      <c r="C118" s="33"/>
      <c r="E118" s="37">
        <v>0</v>
      </c>
      <c r="F118" s="37"/>
      <c r="G118" s="37"/>
      <c r="I118" s="37">
        <v>0</v>
      </c>
      <c r="J118" s="37"/>
      <c r="K118" s="37"/>
      <c r="M118" s="2">
        <v>0</v>
      </c>
      <c r="O118" s="2">
        <v>0</v>
      </c>
      <c r="Q118" s="2">
        <v>0</v>
      </c>
      <c r="S118" s="37">
        <v>0</v>
      </c>
      <c r="T118" s="37"/>
      <c r="U118" s="37"/>
      <c r="W118" s="38">
        <v>27</v>
      </c>
      <c r="X118" s="38"/>
    </row>
    <row r="119" spans="2:24" ht="0.65" customHeight="1">
      <c r="B119" s="33"/>
      <c r="C119" s="33"/>
    </row>
    <row r="120" spans="2:24" ht="0.65" customHeight="1"/>
    <row r="121" spans="2:24" ht="12.65" customHeight="1">
      <c r="B121" s="33" t="s">
        <v>9</v>
      </c>
      <c r="C121" s="33"/>
      <c r="E121" s="37">
        <v>0</v>
      </c>
      <c r="F121" s="37"/>
      <c r="G121" s="37"/>
      <c r="I121" s="37">
        <v>0</v>
      </c>
      <c r="J121" s="37"/>
      <c r="K121" s="37"/>
      <c r="M121" s="2">
        <v>0</v>
      </c>
      <c r="O121" s="2">
        <v>0</v>
      </c>
      <c r="Q121" s="2">
        <v>0</v>
      </c>
      <c r="S121" s="37">
        <v>0</v>
      </c>
      <c r="T121" s="37"/>
      <c r="U121" s="37"/>
    </row>
    <row r="122" spans="2:24" ht="0.65" customHeight="1">
      <c r="B122" s="33"/>
      <c r="C122" s="33"/>
    </row>
    <row r="123" spans="2:24" ht="0.65" customHeight="1"/>
    <row r="124" spans="2:24" ht="12.65" customHeight="1">
      <c r="B124" s="33" t="s">
        <v>9</v>
      </c>
      <c r="C124" s="33"/>
      <c r="E124" s="37">
        <v>0</v>
      </c>
      <c r="F124" s="37"/>
      <c r="G124" s="37"/>
      <c r="I124" s="37">
        <v>0</v>
      </c>
      <c r="J124" s="37"/>
      <c r="K124" s="37"/>
      <c r="M124" s="2">
        <v>0</v>
      </c>
      <c r="O124" s="2">
        <v>0</v>
      </c>
      <c r="Q124" s="2">
        <v>0</v>
      </c>
      <c r="S124" s="37">
        <v>0</v>
      </c>
      <c r="T124" s="37"/>
      <c r="U124" s="37"/>
    </row>
    <row r="125" spans="2:24" ht="0.65" customHeight="1">
      <c r="B125" s="33"/>
      <c r="C125" s="33"/>
    </row>
    <row r="126" spans="2:24" ht="0.65" customHeight="1"/>
    <row r="127" spans="2:24" ht="12.65" customHeight="1">
      <c r="B127" s="33" t="s">
        <v>9</v>
      </c>
      <c r="C127" s="33"/>
      <c r="E127" s="37">
        <v>0</v>
      </c>
      <c r="F127" s="37"/>
      <c r="G127" s="37"/>
      <c r="I127" s="37">
        <v>0</v>
      </c>
      <c r="J127" s="37"/>
      <c r="K127" s="37"/>
      <c r="M127" s="2">
        <v>0</v>
      </c>
      <c r="O127" s="2">
        <v>0</v>
      </c>
      <c r="Q127" s="2">
        <v>0</v>
      </c>
      <c r="S127" s="37">
        <v>0</v>
      </c>
      <c r="T127" s="37"/>
      <c r="U127" s="37"/>
      <c r="W127" s="38">
        <v>9</v>
      </c>
      <c r="X127" s="38"/>
    </row>
    <row r="128" spans="2:24" ht="0.65" customHeight="1">
      <c r="B128" s="33"/>
      <c r="C128" s="33"/>
    </row>
    <row r="129" spans="2:24" ht="0.65" customHeight="1"/>
    <row r="130" spans="2:24" ht="12.65" customHeight="1">
      <c r="B130" s="33" t="s">
        <v>9</v>
      </c>
      <c r="C130" s="33"/>
      <c r="E130" s="37">
        <v>0</v>
      </c>
      <c r="F130" s="37"/>
      <c r="G130" s="37"/>
      <c r="I130" s="37">
        <v>0</v>
      </c>
      <c r="J130" s="37"/>
      <c r="K130" s="37"/>
      <c r="M130" s="2">
        <v>0</v>
      </c>
      <c r="O130" s="2">
        <v>0</v>
      </c>
      <c r="Q130" s="2">
        <v>0</v>
      </c>
      <c r="S130" s="37">
        <v>0</v>
      </c>
      <c r="T130" s="37"/>
      <c r="U130" s="37"/>
    </row>
    <row r="131" spans="2:24" ht="0.65" customHeight="1">
      <c r="B131" s="33"/>
      <c r="C131" s="33"/>
    </row>
    <row r="132" spans="2:24" ht="0.65" customHeight="1"/>
    <row r="133" spans="2:24" ht="12.65" customHeight="1">
      <c r="B133" s="33" t="s">
        <v>9</v>
      </c>
      <c r="C133" s="33"/>
      <c r="E133" s="37">
        <v>0</v>
      </c>
      <c r="F133" s="37"/>
      <c r="G133" s="37"/>
      <c r="I133" s="37">
        <v>0</v>
      </c>
      <c r="J133" s="37"/>
      <c r="K133" s="37"/>
      <c r="M133" s="2">
        <v>0</v>
      </c>
      <c r="O133" s="2">
        <v>0</v>
      </c>
      <c r="Q133" s="2">
        <v>0</v>
      </c>
      <c r="S133" s="37">
        <v>0</v>
      </c>
      <c r="T133" s="37"/>
      <c r="U133" s="37"/>
      <c r="W133" s="38">
        <v>43</v>
      </c>
      <c r="X133" s="38"/>
    </row>
    <row r="134" spans="2:24" ht="0.65" customHeight="1">
      <c r="B134" s="33"/>
      <c r="C134" s="33"/>
    </row>
    <row r="135" spans="2:24" ht="0.65" customHeight="1"/>
    <row r="136" spans="2:24" ht="12.65" customHeight="1">
      <c r="B136" s="33" t="s">
        <v>9</v>
      </c>
      <c r="C136" s="33"/>
      <c r="E136" s="37">
        <v>0</v>
      </c>
      <c r="F136" s="37"/>
      <c r="G136" s="37"/>
      <c r="I136" s="37">
        <v>0</v>
      </c>
      <c r="J136" s="37"/>
      <c r="K136" s="37"/>
      <c r="M136" s="2">
        <v>0</v>
      </c>
      <c r="O136" s="2">
        <v>0</v>
      </c>
      <c r="Q136" s="2">
        <v>0</v>
      </c>
      <c r="S136" s="37">
        <v>0</v>
      </c>
      <c r="T136" s="37"/>
      <c r="U136" s="37"/>
      <c r="W136" s="38">
        <v>14</v>
      </c>
      <c r="X136" s="38"/>
    </row>
    <row r="137" spans="2:24" ht="0.65" customHeight="1">
      <c r="B137" s="33"/>
      <c r="C137" s="33"/>
    </row>
    <row r="138" spans="2:24" ht="0.65" customHeight="1"/>
    <row r="139" spans="2:24" ht="12.65" customHeight="1">
      <c r="B139" s="33" t="s">
        <v>9</v>
      </c>
      <c r="C139" s="33"/>
      <c r="E139" s="37">
        <v>0</v>
      </c>
      <c r="F139" s="37"/>
      <c r="G139" s="37"/>
      <c r="I139" s="37">
        <v>0</v>
      </c>
      <c r="J139" s="37"/>
      <c r="K139" s="37"/>
      <c r="M139" s="2">
        <v>0</v>
      </c>
      <c r="O139" s="2">
        <v>0</v>
      </c>
      <c r="Q139" s="2">
        <v>0</v>
      </c>
      <c r="S139" s="37">
        <v>0</v>
      </c>
      <c r="T139" s="37"/>
      <c r="U139" s="37"/>
      <c r="W139" s="38">
        <v>21</v>
      </c>
      <c r="X139" s="38"/>
    </row>
    <row r="140" spans="2:24" ht="0.65" customHeight="1">
      <c r="B140" s="33"/>
      <c r="C140" s="33"/>
    </row>
    <row r="141" spans="2:24" ht="0.65" customHeight="1"/>
    <row r="142" spans="2:24" ht="12.65" customHeight="1">
      <c r="B142" s="33" t="s">
        <v>9</v>
      </c>
      <c r="C142" s="33"/>
      <c r="E142" s="37">
        <v>0</v>
      </c>
      <c r="F142" s="37"/>
      <c r="G142" s="37"/>
      <c r="I142" s="37">
        <v>0</v>
      </c>
      <c r="J142" s="37"/>
      <c r="K142" s="37"/>
      <c r="M142" s="2">
        <v>0</v>
      </c>
      <c r="O142" s="2">
        <v>0</v>
      </c>
      <c r="Q142" s="2">
        <v>0</v>
      </c>
      <c r="S142" s="37">
        <v>0</v>
      </c>
      <c r="T142" s="37"/>
      <c r="U142" s="37"/>
      <c r="W142" s="38">
        <v>23</v>
      </c>
      <c r="X142" s="38"/>
    </row>
    <row r="143" spans="2:24" ht="0.65" customHeight="1">
      <c r="B143" s="33"/>
      <c r="C143" s="33"/>
    </row>
    <row r="144" spans="2:24" ht="0.65" customHeight="1"/>
    <row r="145" spans="2:24" ht="12.65" customHeight="1">
      <c r="B145" s="33" t="s">
        <v>9</v>
      </c>
      <c r="C145" s="33"/>
      <c r="E145" s="37">
        <v>0</v>
      </c>
      <c r="F145" s="37"/>
      <c r="G145" s="37"/>
      <c r="I145" s="37">
        <v>0</v>
      </c>
      <c r="J145" s="37"/>
      <c r="K145" s="37"/>
      <c r="M145" s="2">
        <v>0</v>
      </c>
      <c r="O145" s="2">
        <v>0</v>
      </c>
      <c r="Q145" s="2">
        <v>0</v>
      </c>
      <c r="S145" s="37">
        <v>0</v>
      </c>
      <c r="T145" s="37"/>
      <c r="U145" s="37"/>
      <c r="W145" s="38">
        <v>19</v>
      </c>
      <c r="X145" s="38"/>
    </row>
    <row r="146" spans="2:24" ht="0.65" customHeight="1">
      <c r="B146" s="33"/>
      <c r="C146" s="33"/>
    </row>
    <row r="147" spans="2:24" ht="0.65" customHeight="1"/>
    <row r="148" spans="2:24" ht="12.65" customHeight="1">
      <c r="B148" s="33" t="s">
        <v>9</v>
      </c>
      <c r="C148" s="33"/>
      <c r="E148" s="37">
        <v>0</v>
      </c>
      <c r="F148" s="37"/>
      <c r="G148" s="37"/>
      <c r="I148" s="37">
        <v>0</v>
      </c>
      <c r="J148" s="37"/>
      <c r="K148" s="37"/>
      <c r="M148" s="2">
        <v>0</v>
      </c>
      <c r="O148" s="2">
        <v>0</v>
      </c>
      <c r="Q148" s="2">
        <v>0</v>
      </c>
      <c r="S148" s="37">
        <v>0</v>
      </c>
      <c r="T148" s="37"/>
      <c r="U148" s="37"/>
    </row>
    <row r="149" spans="2:24" ht="0.65" customHeight="1">
      <c r="B149" s="33"/>
      <c r="C149" s="33"/>
    </row>
    <row r="150" spans="2:24" ht="0.65" customHeight="1"/>
    <row r="151" spans="2:24" ht="12.65" customHeight="1">
      <c r="B151" s="33" t="s">
        <v>9</v>
      </c>
      <c r="C151" s="33"/>
      <c r="E151" s="37">
        <v>0</v>
      </c>
      <c r="F151" s="37"/>
      <c r="G151" s="37"/>
      <c r="I151" s="37">
        <v>0</v>
      </c>
      <c r="J151" s="37"/>
      <c r="K151" s="37"/>
      <c r="M151" s="2">
        <v>0</v>
      </c>
      <c r="O151" s="2">
        <v>0</v>
      </c>
      <c r="Q151" s="2">
        <v>0</v>
      </c>
      <c r="S151" s="37">
        <v>0</v>
      </c>
      <c r="T151" s="37"/>
      <c r="U151" s="37"/>
    </row>
    <row r="152" spans="2:24" ht="0.65" customHeight="1">
      <c r="B152" s="33"/>
      <c r="C152" s="33"/>
    </row>
    <row r="153" spans="2:24" ht="0.65" customHeight="1"/>
    <row r="154" spans="2:24" ht="12.65" customHeight="1">
      <c r="B154" s="33" t="s">
        <v>9</v>
      </c>
      <c r="C154" s="33"/>
      <c r="E154" s="37">
        <v>0</v>
      </c>
      <c r="F154" s="37"/>
      <c r="G154" s="37"/>
      <c r="I154" s="37">
        <v>0</v>
      </c>
      <c r="J154" s="37"/>
      <c r="K154" s="37"/>
      <c r="M154" s="2">
        <v>0</v>
      </c>
      <c r="O154" s="2">
        <v>0</v>
      </c>
      <c r="Q154" s="2">
        <v>0</v>
      </c>
      <c r="S154" s="37">
        <v>0</v>
      </c>
      <c r="T154" s="37"/>
      <c r="U154" s="37"/>
      <c r="W154" s="38">
        <v>14</v>
      </c>
      <c r="X154" s="38"/>
    </row>
    <row r="155" spans="2:24" ht="0.65" customHeight="1">
      <c r="B155" s="33"/>
      <c r="C155" s="33"/>
    </row>
    <row r="156" spans="2:24" ht="0.65" customHeight="1"/>
    <row r="157" spans="2:24" ht="12.65" customHeight="1">
      <c r="B157" s="33" t="s">
        <v>9</v>
      </c>
      <c r="C157" s="33"/>
      <c r="E157" s="37">
        <v>0</v>
      </c>
      <c r="F157" s="37"/>
      <c r="G157" s="37"/>
      <c r="I157" s="37">
        <v>0</v>
      </c>
      <c r="J157" s="37"/>
      <c r="K157" s="37"/>
      <c r="M157" s="2">
        <v>0</v>
      </c>
      <c r="O157" s="2">
        <v>0</v>
      </c>
      <c r="Q157" s="2">
        <v>0</v>
      </c>
      <c r="S157" s="37">
        <v>0</v>
      </c>
      <c r="T157" s="37"/>
      <c r="U157" s="37"/>
      <c r="W157" s="38">
        <v>14</v>
      </c>
      <c r="X157" s="38"/>
    </row>
    <row r="158" spans="2:24" ht="0.65" customHeight="1">
      <c r="B158" s="33"/>
      <c r="C158" s="33"/>
    </row>
    <row r="159" spans="2:24" ht="0.65" customHeight="1"/>
    <row r="160" spans="2:24" ht="12.65" customHeight="1">
      <c r="B160" s="33" t="s">
        <v>9</v>
      </c>
      <c r="C160" s="33"/>
      <c r="E160" s="37">
        <v>0</v>
      </c>
      <c r="F160" s="37"/>
      <c r="G160" s="37"/>
      <c r="I160" s="37">
        <v>0</v>
      </c>
      <c r="J160" s="37"/>
      <c r="K160" s="37"/>
      <c r="M160" s="2">
        <v>0</v>
      </c>
      <c r="O160" s="2">
        <v>0</v>
      </c>
      <c r="Q160" s="2">
        <v>0</v>
      </c>
      <c r="S160" s="37">
        <v>0</v>
      </c>
      <c r="T160" s="37"/>
      <c r="U160" s="37"/>
    </row>
    <row r="161" spans="2:24" ht="0.65" customHeight="1">
      <c r="B161" s="33"/>
      <c r="C161" s="33"/>
    </row>
    <row r="162" spans="2:24" ht="0.65" customHeight="1"/>
    <row r="163" spans="2:24" ht="12.65" customHeight="1">
      <c r="B163" s="33" t="s">
        <v>9</v>
      </c>
      <c r="C163" s="33"/>
      <c r="E163" s="37">
        <v>0</v>
      </c>
      <c r="F163" s="37"/>
      <c r="G163" s="37"/>
      <c r="I163" s="37">
        <v>0</v>
      </c>
      <c r="J163" s="37"/>
      <c r="K163" s="37"/>
      <c r="M163" s="2">
        <v>0</v>
      </c>
      <c r="O163" s="2">
        <v>0</v>
      </c>
      <c r="Q163" s="2">
        <v>0</v>
      </c>
      <c r="S163" s="37">
        <v>0</v>
      </c>
      <c r="T163" s="37"/>
      <c r="U163" s="37"/>
    </row>
    <row r="164" spans="2:24" ht="0.65" customHeight="1">
      <c r="B164" s="33"/>
      <c r="C164" s="33"/>
    </row>
    <row r="165" spans="2:24" ht="0.65" customHeight="1"/>
    <row r="166" spans="2:24" ht="12.65" customHeight="1">
      <c r="B166" s="33" t="s">
        <v>9</v>
      </c>
      <c r="C166" s="33"/>
      <c r="E166" s="37">
        <v>0</v>
      </c>
      <c r="F166" s="37"/>
      <c r="G166" s="37"/>
      <c r="I166" s="37">
        <v>0</v>
      </c>
      <c r="J166" s="37"/>
      <c r="K166" s="37"/>
      <c r="M166" s="2">
        <v>0</v>
      </c>
      <c r="O166" s="2">
        <v>0</v>
      </c>
      <c r="Q166" s="2">
        <v>0</v>
      </c>
      <c r="S166" s="37">
        <v>0</v>
      </c>
      <c r="T166" s="37"/>
      <c r="U166" s="37"/>
      <c r="W166" s="38">
        <v>11</v>
      </c>
      <c r="X166" s="38"/>
    </row>
    <row r="167" spans="2:24" ht="0.65" customHeight="1">
      <c r="B167" s="33"/>
      <c r="C167" s="33"/>
    </row>
    <row r="168" spans="2:24" ht="0.65" customHeight="1"/>
    <row r="169" spans="2:24" ht="12.65" customHeight="1">
      <c r="B169" s="33" t="s">
        <v>9</v>
      </c>
      <c r="C169" s="33"/>
      <c r="E169" s="37">
        <v>0</v>
      </c>
      <c r="F169" s="37"/>
      <c r="G169" s="37"/>
      <c r="I169" s="37">
        <v>0</v>
      </c>
      <c r="J169" s="37"/>
      <c r="K169" s="37"/>
      <c r="M169" s="2">
        <v>0</v>
      </c>
      <c r="O169" s="2">
        <v>0</v>
      </c>
      <c r="Q169" s="2">
        <v>0</v>
      </c>
      <c r="S169" s="37">
        <v>0</v>
      </c>
      <c r="T169" s="37"/>
      <c r="U169" s="37"/>
      <c r="W169" s="38">
        <v>26</v>
      </c>
      <c r="X169" s="38"/>
    </row>
    <row r="170" spans="2:24" ht="0.65" customHeight="1">
      <c r="B170" s="33"/>
      <c r="C170" s="33"/>
    </row>
    <row r="171" spans="2:24" ht="0.65" customHeight="1"/>
    <row r="172" spans="2:24" ht="12.65" customHeight="1">
      <c r="B172" s="33" t="s">
        <v>9</v>
      </c>
      <c r="C172" s="33"/>
      <c r="E172" s="37">
        <v>0</v>
      </c>
      <c r="F172" s="37"/>
      <c r="G172" s="37"/>
      <c r="I172" s="37">
        <v>0</v>
      </c>
      <c r="J172" s="37"/>
      <c r="K172" s="37"/>
      <c r="M172" s="2">
        <v>0</v>
      </c>
      <c r="O172" s="2">
        <v>0</v>
      </c>
      <c r="Q172" s="2">
        <v>0</v>
      </c>
      <c r="S172" s="37">
        <v>0</v>
      </c>
      <c r="T172" s="37"/>
      <c r="U172" s="37"/>
      <c r="W172" s="38">
        <v>17</v>
      </c>
      <c r="X172" s="38"/>
    </row>
    <row r="173" spans="2:24" ht="0.65" customHeight="1">
      <c r="B173" s="33"/>
      <c r="C173" s="33"/>
    </row>
    <row r="174" spans="2:24" ht="0.65" customHeight="1"/>
    <row r="175" spans="2:24" ht="12.65" customHeight="1">
      <c r="B175" s="33" t="s">
        <v>9</v>
      </c>
      <c r="C175" s="33"/>
      <c r="E175" s="37">
        <v>0</v>
      </c>
      <c r="F175" s="37"/>
      <c r="G175" s="37"/>
      <c r="I175" s="37">
        <v>0</v>
      </c>
      <c r="J175" s="37"/>
      <c r="K175" s="37"/>
      <c r="M175" s="2">
        <v>0</v>
      </c>
      <c r="O175" s="2">
        <v>0</v>
      </c>
      <c r="Q175" s="2">
        <v>0</v>
      </c>
      <c r="S175" s="37">
        <v>0</v>
      </c>
      <c r="T175" s="37"/>
      <c r="U175" s="37"/>
      <c r="W175" s="38">
        <v>20</v>
      </c>
      <c r="X175" s="38"/>
    </row>
    <row r="176" spans="2:24" ht="0.65" customHeight="1">
      <c r="B176" s="33"/>
      <c r="C176" s="33"/>
    </row>
    <row r="177" spans="2:24" ht="0.65" customHeight="1"/>
    <row r="178" spans="2:24" ht="12.65" customHeight="1">
      <c r="B178" s="33" t="s">
        <v>9</v>
      </c>
      <c r="C178" s="33"/>
      <c r="E178" s="37">
        <v>0</v>
      </c>
      <c r="F178" s="37"/>
      <c r="G178" s="37"/>
      <c r="I178" s="37">
        <v>0</v>
      </c>
      <c r="J178" s="37"/>
      <c r="K178" s="37"/>
      <c r="M178" s="2">
        <v>0</v>
      </c>
      <c r="O178" s="2">
        <v>0</v>
      </c>
      <c r="Q178" s="2">
        <v>0</v>
      </c>
      <c r="S178" s="37">
        <v>0</v>
      </c>
      <c r="T178" s="37"/>
      <c r="U178" s="37"/>
      <c r="W178" s="38">
        <v>18</v>
      </c>
      <c r="X178" s="38"/>
    </row>
    <row r="179" spans="2:24" ht="0.65" customHeight="1">
      <c r="B179" s="33"/>
      <c r="C179" s="33"/>
    </row>
    <row r="180" spans="2:24" ht="0.65" customHeight="1"/>
    <row r="181" spans="2:24" ht="12.65" customHeight="1">
      <c r="B181" s="33" t="s">
        <v>9</v>
      </c>
      <c r="C181" s="33"/>
      <c r="E181" s="37">
        <v>0</v>
      </c>
      <c r="F181" s="37"/>
      <c r="G181" s="37"/>
      <c r="I181" s="37">
        <v>0</v>
      </c>
      <c r="J181" s="37"/>
      <c r="K181" s="37"/>
      <c r="M181" s="2">
        <v>0</v>
      </c>
      <c r="O181" s="2">
        <v>0</v>
      </c>
      <c r="Q181" s="2">
        <v>0</v>
      </c>
      <c r="S181" s="37">
        <v>0</v>
      </c>
      <c r="T181" s="37"/>
      <c r="U181" s="37"/>
      <c r="W181" s="38">
        <v>13</v>
      </c>
      <c r="X181" s="38"/>
    </row>
    <row r="182" spans="2:24" ht="0.65" customHeight="1">
      <c r="B182" s="33"/>
      <c r="C182" s="33"/>
    </row>
    <row r="183" spans="2:24" ht="0.65" customHeight="1"/>
    <row r="184" spans="2:24" ht="12.65" customHeight="1">
      <c r="B184" s="33" t="s">
        <v>9</v>
      </c>
      <c r="C184" s="33"/>
      <c r="E184" s="37">
        <v>0</v>
      </c>
      <c r="F184" s="37"/>
      <c r="G184" s="37"/>
      <c r="I184" s="37">
        <v>0</v>
      </c>
      <c r="J184" s="37"/>
      <c r="K184" s="37"/>
      <c r="M184" s="2">
        <v>0</v>
      </c>
      <c r="O184" s="2">
        <v>0</v>
      </c>
      <c r="Q184" s="2">
        <v>0</v>
      </c>
      <c r="S184" s="37">
        <v>0</v>
      </c>
      <c r="T184" s="37"/>
      <c r="U184" s="37"/>
      <c r="W184" s="38">
        <v>31</v>
      </c>
      <c r="X184" s="38"/>
    </row>
    <row r="185" spans="2:24" ht="0.65" customHeight="1">
      <c r="B185" s="33"/>
      <c r="C185" s="33"/>
    </row>
    <row r="186" spans="2:24" ht="0.65" customHeight="1"/>
    <row r="187" spans="2:24" ht="12.65" customHeight="1">
      <c r="B187" s="33" t="s">
        <v>9</v>
      </c>
      <c r="C187" s="33"/>
      <c r="E187" s="37">
        <v>0</v>
      </c>
      <c r="F187" s="37"/>
      <c r="G187" s="37"/>
      <c r="I187" s="37">
        <v>0</v>
      </c>
      <c r="J187" s="37"/>
      <c r="K187" s="37"/>
      <c r="M187" s="2">
        <v>0</v>
      </c>
      <c r="O187" s="2">
        <v>0</v>
      </c>
      <c r="Q187" s="2">
        <v>0</v>
      </c>
      <c r="S187" s="37">
        <v>0</v>
      </c>
      <c r="T187" s="37"/>
      <c r="U187" s="37"/>
      <c r="W187" s="38">
        <v>34</v>
      </c>
      <c r="X187" s="38"/>
    </row>
    <row r="188" spans="2:24" ht="0.65" customHeight="1">
      <c r="B188" s="33"/>
      <c r="C188" s="33"/>
    </row>
    <row r="189" spans="2:24" ht="0.65" customHeight="1"/>
    <row r="190" spans="2:24" ht="12.65" customHeight="1">
      <c r="B190" s="33" t="s">
        <v>9</v>
      </c>
      <c r="C190" s="33"/>
      <c r="E190" s="37">
        <v>0</v>
      </c>
      <c r="F190" s="37"/>
      <c r="G190" s="37"/>
      <c r="I190" s="37">
        <v>0</v>
      </c>
      <c r="J190" s="37"/>
      <c r="K190" s="37"/>
      <c r="M190" s="2">
        <v>0</v>
      </c>
      <c r="O190" s="2">
        <v>0</v>
      </c>
      <c r="Q190" s="2">
        <v>0</v>
      </c>
      <c r="S190" s="37">
        <v>0</v>
      </c>
      <c r="T190" s="37"/>
      <c r="U190" s="37"/>
      <c r="W190" s="38">
        <v>27</v>
      </c>
      <c r="X190" s="38"/>
    </row>
    <row r="191" spans="2:24" ht="0.65" customHeight="1">
      <c r="B191" s="33"/>
      <c r="C191" s="33"/>
    </row>
    <row r="192" spans="2:24" ht="0.65" customHeight="1"/>
    <row r="193" spans="2:24" ht="12.65" customHeight="1">
      <c r="B193" s="33" t="s">
        <v>9</v>
      </c>
      <c r="C193" s="33"/>
      <c r="E193" s="37">
        <v>0</v>
      </c>
      <c r="F193" s="37"/>
      <c r="G193" s="37"/>
      <c r="I193" s="37">
        <v>0</v>
      </c>
      <c r="J193" s="37"/>
      <c r="K193" s="37"/>
      <c r="M193" s="2">
        <v>0</v>
      </c>
      <c r="O193" s="2">
        <v>0</v>
      </c>
      <c r="Q193" s="2">
        <v>0</v>
      </c>
      <c r="S193" s="37">
        <v>0</v>
      </c>
      <c r="T193" s="37"/>
      <c r="U193" s="37"/>
      <c r="W193" s="38">
        <v>23</v>
      </c>
      <c r="X193" s="38"/>
    </row>
    <row r="194" spans="2:24" ht="0.65" customHeight="1">
      <c r="B194" s="33"/>
      <c r="C194" s="33"/>
    </row>
    <row r="195" spans="2:24" ht="0.65" customHeight="1"/>
    <row r="196" spans="2:24" ht="12.65" customHeight="1">
      <c r="B196" s="33" t="s">
        <v>9</v>
      </c>
      <c r="C196" s="33"/>
      <c r="E196" s="37">
        <v>0</v>
      </c>
      <c r="F196" s="37"/>
      <c r="G196" s="37"/>
      <c r="I196" s="37">
        <v>0</v>
      </c>
      <c r="J196" s="37"/>
      <c r="K196" s="37"/>
      <c r="M196" s="2">
        <v>0</v>
      </c>
      <c r="O196" s="2">
        <v>0</v>
      </c>
      <c r="Q196" s="2">
        <v>0</v>
      </c>
      <c r="S196" s="37">
        <v>0</v>
      </c>
      <c r="T196" s="37"/>
      <c r="U196" s="37"/>
    </row>
    <row r="197" spans="2:24" ht="0.65" customHeight="1">
      <c r="B197" s="33"/>
      <c r="C197" s="33"/>
    </row>
    <row r="198" spans="2:24" ht="0.65" customHeight="1"/>
    <row r="199" spans="2:24" ht="12.65" customHeight="1">
      <c r="B199" s="33" t="s">
        <v>9</v>
      </c>
      <c r="C199" s="33"/>
      <c r="E199" s="37">
        <v>0</v>
      </c>
      <c r="F199" s="37"/>
      <c r="G199" s="37"/>
      <c r="I199" s="37">
        <v>0</v>
      </c>
      <c r="J199" s="37"/>
      <c r="K199" s="37"/>
      <c r="M199" s="2">
        <v>0</v>
      </c>
      <c r="O199" s="2">
        <v>0</v>
      </c>
      <c r="Q199" s="2">
        <v>0</v>
      </c>
      <c r="S199" s="37">
        <v>0</v>
      </c>
      <c r="T199" s="37"/>
      <c r="U199" s="37"/>
      <c r="W199" s="38">
        <v>16</v>
      </c>
      <c r="X199" s="38"/>
    </row>
    <row r="200" spans="2:24" ht="0.65" customHeight="1">
      <c r="B200" s="33"/>
      <c r="C200" s="33"/>
    </row>
    <row r="201" spans="2:24" ht="0.65" customHeight="1"/>
    <row r="202" spans="2:24" ht="12.65" customHeight="1">
      <c r="B202" s="33" t="s">
        <v>9</v>
      </c>
      <c r="C202" s="33"/>
      <c r="E202" s="37">
        <v>0</v>
      </c>
      <c r="F202" s="37"/>
      <c r="G202" s="37"/>
      <c r="I202" s="37">
        <v>0</v>
      </c>
      <c r="J202" s="37"/>
      <c r="K202" s="37"/>
      <c r="M202" s="2">
        <v>0</v>
      </c>
      <c r="O202" s="2">
        <v>0</v>
      </c>
      <c r="Q202" s="2">
        <v>0</v>
      </c>
      <c r="S202" s="37">
        <v>0</v>
      </c>
      <c r="T202" s="37"/>
      <c r="U202" s="37"/>
      <c r="W202" s="38">
        <v>10</v>
      </c>
      <c r="X202" s="38"/>
    </row>
    <row r="203" spans="2:24" ht="0.65" customHeight="1">
      <c r="B203" s="33"/>
      <c r="C203" s="33"/>
    </row>
    <row r="204" spans="2:24" ht="0.65" customHeight="1"/>
    <row r="205" spans="2:24" ht="12.65" customHeight="1">
      <c r="B205" s="33" t="s">
        <v>9</v>
      </c>
      <c r="C205" s="33"/>
      <c r="E205" s="37">
        <v>0</v>
      </c>
      <c r="F205" s="37"/>
      <c r="G205" s="37"/>
      <c r="I205" s="37">
        <v>0</v>
      </c>
      <c r="J205" s="37"/>
      <c r="K205" s="37"/>
      <c r="M205" s="2">
        <v>0</v>
      </c>
      <c r="O205" s="2">
        <v>0</v>
      </c>
      <c r="Q205" s="2">
        <v>0</v>
      </c>
      <c r="S205" s="37">
        <v>0</v>
      </c>
      <c r="T205" s="37"/>
      <c r="U205" s="37"/>
      <c r="W205" s="38">
        <v>1918</v>
      </c>
      <c r="X205" s="38"/>
    </row>
    <row r="206" spans="2:24" ht="0.65" customHeight="1">
      <c r="B206" s="33"/>
      <c r="C206" s="33"/>
    </row>
    <row r="207" spans="2:24" ht="0.65" customHeight="1"/>
    <row r="208" spans="2:24" ht="12.65" customHeight="1">
      <c r="B208" s="33" t="s">
        <v>9</v>
      </c>
      <c r="C208" s="33"/>
      <c r="E208" s="37">
        <v>0</v>
      </c>
      <c r="F208" s="37"/>
      <c r="G208" s="37"/>
      <c r="I208" s="37">
        <v>0</v>
      </c>
      <c r="J208" s="37"/>
      <c r="K208" s="37"/>
      <c r="M208" s="2">
        <v>0</v>
      </c>
      <c r="O208" s="2">
        <v>0</v>
      </c>
      <c r="Q208" s="2">
        <v>0</v>
      </c>
      <c r="S208" s="37">
        <v>0</v>
      </c>
      <c r="T208" s="37"/>
      <c r="U208" s="37"/>
      <c r="W208" s="38">
        <v>23</v>
      </c>
      <c r="X208" s="38"/>
    </row>
    <row r="209" spans="2:24" ht="0.65" customHeight="1">
      <c r="B209" s="33"/>
      <c r="C209" s="33"/>
    </row>
    <row r="210" spans="2:24" ht="0.65" customHeight="1"/>
    <row r="211" spans="2:24" ht="12.65" customHeight="1">
      <c r="B211" s="33" t="s">
        <v>9</v>
      </c>
      <c r="C211" s="33"/>
      <c r="E211" s="37">
        <v>0</v>
      </c>
      <c r="F211" s="37"/>
      <c r="G211" s="37"/>
      <c r="I211" s="37">
        <v>0</v>
      </c>
      <c r="J211" s="37"/>
      <c r="K211" s="37"/>
      <c r="M211" s="2">
        <v>0</v>
      </c>
      <c r="O211" s="2">
        <v>0</v>
      </c>
      <c r="Q211" s="2">
        <v>0</v>
      </c>
      <c r="S211" s="37">
        <v>0</v>
      </c>
      <c r="T211" s="37"/>
      <c r="U211" s="37"/>
      <c r="W211" s="38">
        <v>32</v>
      </c>
      <c r="X211" s="38"/>
    </row>
    <row r="212" spans="2:24" ht="0.65" customHeight="1">
      <c r="B212" s="33"/>
      <c r="C212" s="33"/>
    </row>
    <row r="213" spans="2:24" ht="0.65" customHeight="1"/>
    <row r="214" spans="2:24" ht="12.65" customHeight="1">
      <c r="B214" s="33" t="s">
        <v>9</v>
      </c>
      <c r="C214" s="33"/>
      <c r="E214" s="37">
        <v>0</v>
      </c>
      <c r="F214" s="37"/>
      <c r="G214" s="37"/>
      <c r="I214" s="37">
        <v>0</v>
      </c>
      <c r="J214" s="37"/>
      <c r="K214" s="37"/>
      <c r="M214" s="2">
        <v>0</v>
      </c>
      <c r="O214" s="2">
        <v>0</v>
      </c>
      <c r="Q214" s="2">
        <v>0</v>
      </c>
      <c r="S214" s="37">
        <v>0</v>
      </c>
      <c r="T214" s="37"/>
      <c r="U214" s="37"/>
      <c r="W214" s="38">
        <v>18</v>
      </c>
      <c r="X214" s="38"/>
    </row>
    <row r="215" spans="2:24" ht="0.65" customHeight="1">
      <c r="B215" s="33"/>
      <c r="C215" s="33"/>
    </row>
    <row r="216" spans="2:24" ht="0.65" customHeight="1"/>
    <row r="217" spans="2:24" ht="12.65" customHeight="1">
      <c r="B217" s="33" t="s">
        <v>9</v>
      </c>
      <c r="C217" s="33"/>
      <c r="E217" s="37">
        <v>0</v>
      </c>
      <c r="F217" s="37"/>
      <c r="G217" s="37"/>
      <c r="I217" s="37">
        <v>0</v>
      </c>
      <c r="J217" s="37"/>
      <c r="K217" s="37"/>
      <c r="M217" s="2">
        <v>0</v>
      </c>
      <c r="O217" s="2">
        <v>0</v>
      </c>
      <c r="Q217" s="2">
        <v>0</v>
      </c>
      <c r="S217" s="37">
        <v>0</v>
      </c>
      <c r="T217" s="37"/>
      <c r="U217" s="37"/>
      <c r="W217" s="38">
        <v>19</v>
      </c>
      <c r="X217" s="38"/>
    </row>
    <row r="218" spans="2:24" ht="0.65" customHeight="1">
      <c r="B218" s="33"/>
      <c r="C218" s="33"/>
    </row>
    <row r="219" spans="2:24" ht="0.65" customHeight="1"/>
    <row r="220" spans="2:24" ht="12.65" customHeight="1">
      <c r="B220" s="33" t="s">
        <v>9</v>
      </c>
      <c r="C220" s="33"/>
      <c r="E220" s="37">
        <v>0</v>
      </c>
      <c r="F220" s="37"/>
      <c r="G220" s="37"/>
      <c r="I220" s="37">
        <v>0</v>
      </c>
      <c r="J220" s="37"/>
      <c r="K220" s="37"/>
      <c r="M220" s="2">
        <v>0</v>
      </c>
      <c r="O220" s="2">
        <v>0</v>
      </c>
      <c r="Q220" s="2">
        <v>0</v>
      </c>
      <c r="S220" s="37">
        <v>0</v>
      </c>
      <c r="T220" s="37"/>
      <c r="U220" s="37"/>
      <c r="W220" s="38">
        <v>25</v>
      </c>
      <c r="X220" s="38"/>
    </row>
    <row r="221" spans="2:24" ht="0.65" customHeight="1">
      <c r="B221" s="33"/>
      <c r="C221" s="33"/>
    </row>
    <row r="222" spans="2:24" ht="0.65" customHeight="1"/>
    <row r="223" spans="2:24" ht="12.65" customHeight="1">
      <c r="B223" s="33" t="s">
        <v>9</v>
      </c>
      <c r="C223" s="33"/>
      <c r="E223" s="37">
        <v>0</v>
      </c>
      <c r="F223" s="37"/>
      <c r="G223" s="37"/>
      <c r="I223" s="37">
        <v>0</v>
      </c>
      <c r="J223" s="37"/>
      <c r="K223" s="37"/>
      <c r="M223" s="2">
        <v>0</v>
      </c>
      <c r="O223" s="2">
        <v>0</v>
      </c>
      <c r="Q223" s="2">
        <v>0</v>
      </c>
      <c r="S223" s="37">
        <v>0</v>
      </c>
      <c r="T223" s="37"/>
      <c r="U223" s="37"/>
      <c r="W223" s="38">
        <v>16</v>
      </c>
      <c r="X223" s="38"/>
    </row>
    <row r="224" spans="2:24" ht="0.65" customHeight="1">
      <c r="B224" s="33"/>
      <c r="C224" s="33"/>
    </row>
    <row r="225" spans="2:24" ht="0.65" customHeight="1"/>
    <row r="226" spans="2:24" ht="12.65" customHeight="1">
      <c r="B226" s="33" t="s">
        <v>9</v>
      </c>
      <c r="C226" s="33"/>
      <c r="E226" s="37">
        <v>0</v>
      </c>
      <c r="F226" s="37"/>
      <c r="G226" s="37"/>
      <c r="I226" s="37">
        <v>0</v>
      </c>
      <c r="J226" s="37"/>
      <c r="K226" s="37"/>
      <c r="M226" s="2">
        <v>0</v>
      </c>
      <c r="O226" s="2">
        <v>0</v>
      </c>
      <c r="Q226" s="2">
        <v>0</v>
      </c>
      <c r="S226" s="37">
        <v>0</v>
      </c>
      <c r="T226" s="37"/>
      <c r="U226" s="37"/>
      <c r="W226" s="38">
        <v>22</v>
      </c>
      <c r="X226" s="38"/>
    </row>
    <row r="227" spans="2:24" ht="0.65" customHeight="1">
      <c r="B227" s="33"/>
      <c r="C227" s="33"/>
    </row>
    <row r="228" spans="2:24" ht="0.65" customHeight="1"/>
    <row r="229" spans="2:24" ht="12.65" customHeight="1">
      <c r="B229" s="33" t="s">
        <v>9</v>
      </c>
      <c r="C229" s="33"/>
      <c r="E229" s="37">
        <v>0</v>
      </c>
      <c r="F229" s="37"/>
      <c r="G229" s="37"/>
      <c r="I229" s="37">
        <v>0</v>
      </c>
      <c r="J229" s="37"/>
      <c r="K229" s="37"/>
      <c r="M229" s="2">
        <v>0</v>
      </c>
      <c r="O229" s="2">
        <v>0</v>
      </c>
      <c r="Q229" s="2">
        <v>0</v>
      </c>
      <c r="S229" s="37">
        <v>0</v>
      </c>
      <c r="T229" s="37"/>
      <c r="U229" s="37"/>
      <c r="W229" s="38">
        <v>17</v>
      </c>
      <c r="X229" s="38"/>
    </row>
    <row r="230" spans="2:24" ht="0.65" customHeight="1">
      <c r="B230" s="33"/>
      <c r="C230" s="33"/>
    </row>
    <row r="231" spans="2:24" ht="0.65" customHeight="1"/>
    <row r="232" spans="2:24" ht="12.65" customHeight="1">
      <c r="B232" s="33" t="s">
        <v>9</v>
      </c>
      <c r="C232" s="33"/>
      <c r="E232" s="37">
        <v>0</v>
      </c>
      <c r="F232" s="37"/>
      <c r="G232" s="37"/>
      <c r="I232" s="37">
        <v>0</v>
      </c>
      <c r="J232" s="37"/>
      <c r="K232" s="37"/>
      <c r="M232" s="2">
        <v>0</v>
      </c>
      <c r="O232" s="2">
        <v>0</v>
      </c>
      <c r="Q232" s="2">
        <v>0</v>
      </c>
      <c r="S232" s="37">
        <v>0</v>
      </c>
      <c r="T232" s="37"/>
      <c r="U232" s="37"/>
      <c r="W232" s="38">
        <v>15</v>
      </c>
      <c r="X232" s="38"/>
    </row>
    <row r="233" spans="2:24" ht="0.65" customHeight="1">
      <c r="B233" s="33"/>
      <c r="C233" s="33"/>
    </row>
    <row r="234" spans="2:24" ht="0.65" customHeight="1"/>
    <row r="235" spans="2:24" ht="12.65" customHeight="1">
      <c r="B235" s="33" t="s">
        <v>9</v>
      </c>
      <c r="C235" s="33"/>
      <c r="E235" s="37">
        <v>0</v>
      </c>
      <c r="F235" s="37"/>
      <c r="G235" s="37"/>
      <c r="I235" s="37">
        <v>0</v>
      </c>
      <c r="J235" s="37"/>
      <c r="K235" s="37"/>
      <c r="M235" s="2">
        <v>0</v>
      </c>
      <c r="O235" s="2">
        <v>0</v>
      </c>
      <c r="Q235" s="2">
        <v>0</v>
      </c>
      <c r="S235" s="37">
        <v>0</v>
      </c>
      <c r="T235" s="37"/>
      <c r="U235" s="37"/>
      <c r="W235" s="38">
        <v>21</v>
      </c>
      <c r="X235" s="38"/>
    </row>
    <row r="236" spans="2:24" ht="0.65" customHeight="1">
      <c r="B236" s="33"/>
      <c r="C236" s="33"/>
    </row>
    <row r="237" spans="2:24" ht="0.65" customHeight="1"/>
    <row r="238" spans="2:24" ht="12.65" customHeight="1">
      <c r="B238" s="33" t="s">
        <v>9</v>
      </c>
      <c r="C238" s="33"/>
      <c r="E238" s="37">
        <v>0</v>
      </c>
      <c r="F238" s="37"/>
      <c r="G238" s="37"/>
      <c r="I238" s="37">
        <v>0</v>
      </c>
      <c r="J238" s="37"/>
      <c r="K238" s="37"/>
      <c r="M238" s="2">
        <v>0</v>
      </c>
      <c r="O238" s="2">
        <v>0</v>
      </c>
      <c r="Q238" s="2">
        <v>0</v>
      </c>
      <c r="S238" s="37">
        <v>0</v>
      </c>
      <c r="T238" s="37"/>
      <c r="U238" s="37"/>
      <c r="W238" s="38">
        <v>19</v>
      </c>
      <c r="X238" s="38"/>
    </row>
    <row r="239" spans="2:24" ht="0.65" customHeight="1">
      <c r="B239" s="33"/>
      <c r="C239" s="33"/>
    </row>
    <row r="240" spans="2:24" ht="0.65" customHeight="1"/>
    <row r="241" spans="2:24" ht="12.65" customHeight="1">
      <c r="B241" s="33" t="s">
        <v>9</v>
      </c>
      <c r="C241" s="33"/>
      <c r="E241" s="37">
        <v>0</v>
      </c>
      <c r="F241" s="37"/>
      <c r="G241" s="37"/>
      <c r="I241" s="37">
        <v>0</v>
      </c>
      <c r="J241" s="37"/>
      <c r="K241" s="37"/>
      <c r="M241" s="2">
        <v>0</v>
      </c>
      <c r="O241" s="2">
        <v>0</v>
      </c>
      <c r="Q241" s="2">
        <v>0</v>
      </c>
      <c r="S241" s="37">
        <v>0</v>
      </c>
      <c r="T241" s="37"/>
      <c r="U241" s="37"/>
      <c r="W241" s="38">
        <v>16</v>
      </c>
      <c r="X241" s="38"/>
    </row>
    <row r="242" spans="2:24" ht="0.65" customHeight="1">
      <c r="B242" s="33"/>
      <c r="C242" s="33"/>
    </row>
    <row r="243" spans="2:24" ht="0.65" customHeight="1"/>
    <row r="244" spans="2:24" ht="12.65" customHeight="1">
      <c r="B244" s="33" t="s">
        <v>9</v>
      </c>
      <c r="C244" s="33"/>
      <c r="E244" s="37">
        <v>0</v>
      </c>
      <c r="F244" s="37"/>
      <c r="G244" s="37"/>
      <c r="I244" s="37">
        <v>0</v>
      </c>
      <c r="J244" s="37"/>
      <c r="K244" s="37"/>
      <c r="M244" s="2">
        <v>0</v>
      </c>
      <c r="O244" s="2">
        <v>0</v>
      </c>
      <c r="Q244" s="2">
        <v>0</v>
      </c>
      <c r="S244" s="37">
        <v>0</v>
      </c>
      <c r="T244" s="37"/>
      <c r="U244" s="37"/>
      <c r="W244" s="38">
        <v>6</v>
      </c>
      <c r="X244" s="38"/>
    </row>
    <row r="245" spans="2:24" ht="0.65" customHeight="1">
      <c r="B245" s="33"/>
      <c r="C245" s="33"/>
    </row>
    <row r="246" spans="2:24" ht="0.65" customHeight="1"/>
    <row r="247" spans="2:24" ht="12.65" customHeight="1">
      <c r="B247" s="33" t="s">
        <v>9</v>
      </c>
      <c r="C247" s="33"/>
      <c r="E247" s="37">
        <v>0</v>
      </c>
      <c r="F247" s="37"/>
      <c r="G247" s="37"/>
      <c r="I247" s="37">
        <v>0</v>
      </c>
      <c r="J247" s="37"/>
      <c r="K247" s="37"/>
      <c r="M247" s="2">
        <v>0</v>
      </c>
      <c r="O247" s="2">
        <v>0</v>
      </c>
      <c r="Q247" s="2">
        <v>0</v>
      </c>
      <c r="S247" s="37">
        <v>0</v>
      </c>
      <c r="T247" s="37"/>
      <c r="U247" s="37"/>
      <c r="W247" s="38">
        <v>10</v>
      </c>
      <c r="X247" s="38"/>
    </row>
    <row r="248" spans="2:24" ht="0.65" customHeight="1">
      <c r="B248" s="33"/>
      <c r="C248" s="33"/>
    </row>
    <row r="249" spans="2:24" ht="0.65" customHeight="1"/>
    <row r="250" spans="2:24" ht="12.65" customHeight="1">
      <c r="B250" s="33" t="s">
        <v>9</v>
      </c>
      <c r="C250" s="33"/>
      <c r="E250" s="37">
        <v>0</v>
      </c>
      <c r="F250" s="37"/>
      <c r="G250" s="37"/>
      <c r="I250" s="37">
        <v>0</v>
      </c>
      <c r="J250" s="37"/>
      <c r="K250" s="37"/>
      <c r="M250" s="2">
        <v>0</v>
      </c>
      <c r="O250" s="2">
        <v>0</v>
      </c>
      <c r="Q250" s="2">
        <v>0</v>
      </c>
      <c r="S250" s="37">
        <v>0</v>
      </c>
      <c r="T250" s="37"/>
      <c r="U250" s="37"/>
      <c r="W250" s="38">
        <v>18</v>
      </c>
      <c r="X250" s="38"/>
    </row>
    <row r="251" spans="2:24" ht="0.65" customHeight="1">
      <c r="B251" s="33"/>
      <c r="C251" s="33"/>
    </row>
    <row r="252" spans="2:24" ht="0.65" customHeight="1"/>
    <row r="253" spans="2:24" ht="12.65" customHeight="1">
      <c r="B253" s="33" t="s">
        <v>9</v>
      </c>
      <c r="C253" s="33"/>
      <c r="E253" s="37">
        <v>0</v>
      </c>
      <c r="F253" s="37"/>
      <c r="G253" s="37"/>
      <c r="I253" s="37">
        <v>0</v>
      </c>
      <c r="J253" s="37"/>
      <c r="K253" s="37"/>
      <c r="M253" s="2">
        <v>0</v>
      </c>
      <c r="O253" s="2">
        <v>0</v>
      </c>
      <c r="Q253" s="2">
        <v>0</v>
      </c>
      <c r="S253" s="37">
        <v>0</v>
      </c>
      <c r="T253" s="37"/>
      <c r="U253" s="37"/>
    </row>
    <row r="254" spans="2:24" ht="0.65" customHeight="1">
      <c r="B254" s="33"/>
      <c r="C254" s="33"/>
    </row>
    <row r="255" spans="2:24" ht="0.65" customHeight="1"/>
    <row r="256" spans="2:24" ht="12.65" customHeight="1">
      <c r="B256" s="33" t="s">
        <v>9</v>
      </c>
      <c r="C256" s="33"/>
      <c r="E256" s="37">
        <v>0</v>
      </c>
      <c r="F256" s="37"/>
      <c r="G256" s="37"/>
      <c r="I256" s="37">
        <v>0</v>
      </c>
      <c r="J256" s="37"/>
      <c r="K256" s="37"/>
      <c r="M256" s="2">
        <v>0</v>
      </c>
      <c r="O256" s="2">
        <v>0</v>
      </c>
      <c r="Q256" s="2">
        <v>0</v>
      </c>
      <c r="S256" s="37">
        <v>0</v>
      </c>
      <c r="T256" s="37"/>
      <c r="U256" s="37"/>
      <c r="W256" s="38">
        <v>18</v>
      </c>
      <c r="X256" s="38"/>
    </row>
    <row r="257" spans="2:24" ht="0.65" customHeight="1">
      <c r="B257" s="33"/>
      <c r="C257" s="33"/>
    </row>
    <row r="258" spans="2:24" ht="0.65" customHeight="1"/>
    <row r="259" spans="2:24" ht="12.65" customHeight="1">
      <c r="B259" s="33" t="s">
        <v>9</v>
      </c>
      <c r="C259" s="33"/>
      <c r="E259" s="37">
        <v>0</v>
      </c>
      <c r="F259" s="37"/>
      <c r="G259" s="37"/>
      <c r="I259" s="37">
        <v>0</v>
      </c>
      <c r="J259" s="37"/>
      <c r="K259" s="37"/>
      <c r="M259" s="2">
        <v>0</v>
      </c>
      <c r="O259" s="2">
        <v>0</v>
      </c>
      <c r="Q259" s="2">
        <v>0</v>
      </c>
      <c r="S259" s="37">
        <v>0</v>
      </c>
      <c r="T259" s="37"/>
      <c r="U259" s="37"/>
    </row>
    <row r="260" spans="2:24" ht="0.65" customHeight="1">
      <c r="B260" s="33"/>
      <c r="C260" s="33"/>
    </row>
    <row r="261" spans="2:24" ht="0.65" customHeight="1"/>
    <row r="262" spans="2:24" ht="12.65" customHeight="1">
      <c r="B262" s="33" t="s">
        <v>9</v>
      </c>
      <c r="C262" s="33"/>
      <c r="E262" s="37">
        <v>0</v>
      </c>
      <c r="F262" s="37"/>
      <c r="G262" s="37"/>
      <c r="I262" s="37">
        <v>0</v>
      </c>
      <c r="J262" s="37"/>
      <c r="K262" s="37"/>
      <c r="M262" s="2">
        <v>0</v>
      </c>
      <c r="O262" s="2">
        <v>0</v>
      </c>
      <c r="Q262" s="2">
        <v>0</v>
      </c>
      <c r="S262" s="37">
        <v>0</v>
      </c>
      <c r="T262" s="37"/>
      <c r="U262" s="37"/>
      <c r="W262" s="38">
        <v>8</v>
      </c>
      <c r="X262" s="38"/>
    </row>
    <row r="263" spans="2:24" ht="0.65" customHeight="1">
      <c r="B263" s="33"/>
      <c r="C263" s="33"/>
    </row>
    <row r="264" spans="2:24" ht="0.65" customHeight="1"/>
    <row r="265" spans="2:24" ht="12.65" customHeight="1">
      <c r="B265" s="33" t="s">
        <v>9</v>
      </c>
      <c r="C265" s="33"/>
      <c r="E265" s="37">
        <v>0</v>
      </c>
      <c r="F265" s="37"/>
      <c r="G265" s="37"/>
      <c r="I265" s="37">
        <v>0</v>
      </c>
      <c r="J265" s="37"/>
      <c r="K265" s="37"/>
      <c r="M265" s="2">
        <v>0</v>
      </c>
      <c r="O265" s="2">
        <v>0</v>
      </c>
      <c r="Q265" s="2">
        <v>0</v>
      </c>
      <c r="S265" s="37">
        <v>0</v>
      </c>
      <c r="T265" s="37"/>
      <c r="U265" s="37"/>
    </row>
    <row r="266" spans="2:24" ht="0.65" customHeight="1">
      <c r="B266" s="33"/>
      <c r="C266" s="33"/>
    </row>
    <row r="267" spans="2:24" ht="0.65" customHeight="1"/>
    <row r="268" spans="2:24" ht="12.65" customHeight="1">
      <c r="B268" s="33" t="s">
        <v>9</v>
      </c>
      <c r="C268" s="33"/>
      <c r="E268" s="37">
        <v>0</v>
      </c>
      <c r="F268" s="37"/>
      <c r="G268" s="37"/>
      <c r="I268" s="37">
        <v>0</v>
      </c>
      <c r="J268" s="37"/>
      <c r="K268" s="37"/>
      <c r="M268" s="2">
        <v>0</v>
      </c>
      <c r="O268" s="2">
        <v>0</v>
      </c>
      <c r="Q268" s="2">
        <v>0</v>
      </c>
      <c r="S268" s="37">
        <v>0</v>
      </c>
      <c r="T268" s="37"/>
      <c r="U268" s="37"/>
    </row>
    <row r="269" spans="2:24" ht="0.65" customHeight="1">
      <c r="B269" s="33"/>
      <c r="C269" s="33"/>
    </row>
    <row r="270" spans="2:24" ht="0.65" customHeight="1"/>
    <row r="271" spans="2:24" ht="12.65" customHeight="1">
      <c r="B271" s="33" t="s">
        <v>9</v>
      </c>
      <c r="C271" s="33"/>
      <c r="E271" s="37">
        <v>0</v>
      </c>
      <c r="F271" s="37"/>
      <c r="G271" s="37"/>
      <c r="I271" s="37">
        <v>0</v>
      </c>
      <c r="J271" s="37"/>
      <c r="K271" s="37"/>
      <c r="M271" s="2">
        <v>0</v>
      </c>
      <c r="O271" s="2">
        <v>0</v>
      </c>
      <c r="Q271" s="2">
        <v>0</v>
      </c>
      <c r="S271" s="37">
        <v>0</v>
      </c>
      <c r="T271" s="37"/>
      <c r="U271" s="37"/>
    </row>
    <row r="272" spans="2:24" ht="0.65" customHeight="1">
      <c r="B272" s="33"/>
      <c r="C272" s="33"/>
    </row>
    <row r="273" spans="2:24" ht="0.65" customHeight="1"/>
    <row r="274" spans="2:24" ht="12.65" customHeight="1">
      <c r="B274" s="33" t="s">
        <v>9</v>
      </c>
      <c r="C274" s="33"/>
      <c r="E274" s="37">
        <v>0</v>
      </c>
      <c r="F274" s="37"/>
      <c r="G274" s="37"/>
      <c r="I274" s="37">
        <v>0</v>
      </c>
      <c r="J274" s="37"/>
      <c r="K274" s="37"/>
      <c r="M274" s="2">
        <v>0</v>
      </c>
      <c r="O274" s="2">
        <v>0</v>
      </c>
      <c r="Q274" s="2">
        <v>0</v>
      </c>
      <c r="S274" s="37">
        <v>0</v>
      </c>
      <c r="T274" s="37"/>
      <c r="U274" s="37"/>
      <c r="W274" s="38">
        <v>7</v>
      </c>
      <c r="X274" s="38"/>
    </row>
    <row r="275" spans="2:24" ht="0.65" customHeight="1">
      <c r="B275" s="33"/>
      <c r="C275" s="33"/>
    </row>
    <row r="276" spans="2:24" ht="0.65" customHeight="1"/>
    <row r="277" spans="2:24" ht="12.65" customHeight="1">
      <c r="B277" s="33" t="s">
        <v>9</v>
      </c>
      <c r="C277" s="33"/>
      <c r="E277" s="37">
        <v>0</v>
      </c>
      <c r="F277" s="37"/>
      <c r="G277" s="37"/>
      <c r="I277" s="37">
        <v>0</v>
      </c>
      <c r="J277" s="37"/>
      <c r="K277" s="37"/>
      <c r="M277" s="2">
        <v>0</v>
      </c>
      <c r="O277" s="2">
        <v>0</v>
      </c>
      <c r="Q277" s="2">
        <v>0</v>
      </c>
      <c r="S277" s="37">
        <v>0</v>
      </c>
      <c r="T277" s="37"/>
      <c r="U277" s="37"/>
    </row>
    <row r="278" spans="2:24" ht="0.65" customHeight="1">
      <c r="B278" s="33"/>
      <c r="C278" s="33"/>
    </row>
    <row r="279" spans="2:24" ht="0.65" customHeight="1"/>
    <row r="280" spans="2:24" ht="12.65" customHeight="1">
      <c r="B280" s="33" t="s">
        <v>9</v>
      </c>
      <c r="C280" s="33"/>
      <c r="E280" s="37">
        <v>0</v>
      </c>
      <c r="F280" s="37"/>
      <c r="G280" s="37"/>
      <c r="I280" s="37">
        <v>0</v>
      </c>
      <c r="J280" s="37"/>
      <c r="K280" s="37"/>
      <c r="M280" s="2">
        <v>0</v>
      </c>
      <c r="O280" s="2">
        <v>0</v>
      </c>
      <c r="Q280" s="2">
        <v>0</v>
      </c>
      <c r="S280" s="37">
        <v>0</v>
      </c>
      <c r="T280" s="37"/>
      <c r="U280" s="37"/>
    </row>
    <row r="281" spans="2:24" ht="0.65" customHeight="1">
      <c r="B281" s="33"/>
      <c r="C281" s="33"/>
    </row>
    <row r="282" spans="2:24" ht="0.65" customHeight="1"/>
    <row r="283" spans="2:24" ht="12.65" customHeight="1">
      <c r="B283" s="33" t="s">
        <v>9</v>
      </c>
      <c r="C283" s="33"/>
      <c r="E283" s="37">
        <v>0</v>
      </c>
      <c r="F283" s="37"/>
      <c r="G283" s="37"/>
      <c r="I283" s="37">
        <v>0</v>
      </c>
      <c r="J283" s="37"/>
      <c r="K283" s="37"/>
      <c r="M283" s="2">
        <v>0</v>
      </c>
      <c r="O283" s="2">
        <v>0</v>
      </c>
      <c r="Q283" s="2">
        <v>0</v>
      </c>
      <c r="S283" s="37">
        <v>0</v>
      </c>
      <c r="T283" s="37"/>
      <c r="U283" s="37"/>
      <c r="W283" s="38">
        <v>21</v>
      </c>
      <c r="X283" s="38"/>
    </row>
    <row r="284" spans="2:24" ht="0.65" customHeight="1">
      <c r="B284" s="33"/>
      <c r="C284" s="33"/>
    </row>
    <row r="285" spans="2:24" ht="0.65" customHeight="1"/>
    <row r="286" spans="2:24" ht="12.65" customHeight="1">
      <c r="B286" s="33" t="s">
        <v>9</v>
      </c>
      <c r="C286" s="33"/>
      <c r="E286" s="37">
        <v>0</v>
      </c>
      <c r="F286" s="37"/>
      <c r="G286" s="37"/>
      <c r="I286" s="37">
        <v>0</v>
      </c>
      <c r="J286" s="37"/>
      <c r="K286" s="37"/>
      <c r="M286" s="2">
        <v>0</v>
      </c>
      <c r="O286" s="2">
        <v>0</v>
      </c>
      <c r="Q286" s="2">
        <v>0</v>
      </c>
      <c r="S286" s="37">
        <v>0</v>
      </c>
      <c r="T286" s="37"/>
      <c r="U286" s="37"/>
    </row>
    <row r="287" spans="2:24" ht="0.65" customHeight="1">
      <c r="B287" s="33"/>
      <c r="C287" s="33"/>
    </row>
    <row r="288" spans="2:24" ht="0.65" customHeight="1"/>
    <row r="289" spans="2:24" ht="12.65" customHeight="1">
      <c r="B289" s="33" t="s">
        <v>9</v>
      </c>
      <c r="C289" s="33"/>
      <c r="E289" s="37">
        <v>0</v>
      </c>
      <c r="F289" s="37"/>
      <c r="G289" s="37"/>
      <c r="I289" s="37">
        <v>0</v>
      </c>
      <c r="J289" s="37"/>
      <c r="K289" s="37"/>
      <c r="M289" s="2">
        <v>0</v>
      </c>
      <c r="O289" s="2">
        <v>0</v>
      </c>
      <c r="Q289" s="2">
        <v>0</v>
      </c>
      <c r="S289" s="37">
        <v>0</v>
      </c>
      <c r="T289" s="37"/>
      <c r="U289" s="37"/>
      <c r="W289" s="38">
        <v>45</v>
      </c>
      <c r="X289" s="38"/>
    </row>
    <row r="290" spans="2:24" ht="0.65" customHeight="1">
      <c r="B290" s="33"/>
      <c r="C290" s="33"/>
    </row>
    <row r="291" spans="2:24" ht="0.65" customHeight="1"/>
    <row r="292" spans="2:24" ht="12.65" customHeight="1">
      <c r="B292" s="33" t="s">
        <v>9</v>
      </c>
      <c r="C292" s="33"/>
      <c r="E292" s="37">
        <v>0</v>
      </c>
      <c r="F292" s="37"/>
      <c r="G292" s="37"/>
      <c r="I292" s="37">
        <v>0</v>
      </c>
      <c r="J292" s="37"/>
      <c r="K292" s="37"/>
      <c r="M292" s="2">
        <v>0</v>
      </c>
      <c r="O292" s="2">
        <v>0</v>
      </c>
      <c r="Q292" s="2">
        <v>0</v>
      </c>
      <c r="S292" s="37">
        <v>0</v>
      </c>
      <c r="T292" s="37"/>
      <c r="U292" s="37"/>
      <c r="W292" s="38">
        <v>7</v>
      </c>
      <c r="X292" s="38"/>
    </row>
    <row r="293" spans="2:24" ht="0.65" customHeight="1">
      <c r="B293" s="33"/>
      <c r="C293" s="33"/>
    </row>
    <row r="294" spans="2:24" ht="0.65" customHeight="1"/>
    <row r="295" spans="2:24" ht="12.65" customHeight="1">
      <c r="B295" s="33" t="s">
        <v>9</v>
      </c>
      <c r="C295" s="33"/>
      <c r="E295" s="37">
        <v>0</v>
      </c>
      <c r="F295" s="37"/>
      <c r="G295" s="37"/>
      <c r="I295" s="37">
        <v>0</v>
      </c>
      <c r="J295" s="37"/>
      <c r="K295" s="37"/>
      <c r="M295" s="2">
        <v>0</v>
      </c>
      <c r="O295" s="2">
        <v>0</v>
      </c>
      <c r="Q295" s="2">
        <v>0</v>
      </c>
      <c r="S295" s="37">
        <v>0</v>
      </c>
      <c r="T295" s="37"/>
      <c r="U295" s="37"/>
      <c r="W295" s="38">
        <v>13</v>
      </c>
      <c r="X295" s="38"/>
    </row>
    <row r="296" spans="2:24" ht="0.65" customHeight="1">
      <c r="B296" s="33"/>
      <c r="C296" s="33"/>
    </row>
    <row r="297" spans="2:24" ht="0.65" customHeight="1"/>
    <row r="298" spans="2:24" ht="12.65" customHeight="1">
      <c r="B298" s="33" t="s">
        <v>9</v>
      </c>
      <c r="C298" s="33"/>
      <c r="E298" s="37">
        <v>0</v>
      </c>
      <c r="F298" s="37"/>
      <c r="G298" s="37"/>
      <c r="I298" s="37">
        <v>0</v>
      </c>
      <c r="J298" s="37"/>
      <c r="K298" s="37"/>
      <c r="M298" s="2">
        <v>0</v>
      </c>
      <c r="O298" s="2">
        <v>0</v>
      </c>
      <c r="Q298" s="2">
        <v>0</v>
      </c>
      <c r="S298" s="37">
        <v>0</v>
      </c>
      <c r="T298" s="37"/>
      <c r="U298" s="37"/>
      <c r="W298" s="38">
        <v>11</v>
      </c>
      <c r="X298" s="38"/>
    </row>
    <row r="299" spans="2:24" ht="0.65" customHeight="1">
      <c r="B299" s="33"/>
      <c r="C299" s="33"/>
    </row>
    <row r="300" spans="2:24" ht="0.65" customHeight="1"/>
    <row r="301" spans="2:24" ht="12.65" customHeight="1">
      <c r="B301" s="33" t="s">
        <v>9</v>
      </c>
      <c r="C301" s="33"/>
      <c r="E301" s="37">
        <v>0</v>
      </c>
      <c r="F301" s="37"/>
      <c r="G301" s="37"/>
      <c r="I301" s="37">
        <v>0</v>
      </c>
      <c r="J301" s="37"/>
      <c r="K301" s="37"/>
      <c r="M301" s="2">
        <v>0</v>
      </c>
      <c r="O301" s="2">
        <v>0</v>
      </c>
      <c r="Q301" s="2">
        <v>0</v>
      </c>
      <c r="S301" s="37">
        <v>0</v>
      </c>
      <c r="T301" s="37"/>
      <c r="U301" s="37"/>
      <c r="W301" s="38">
        <v>26</v>
      </c>
      <c r="X301" s="38"/>
    </row>
    <row r="302" spans="2:24" ht="0.65" customHeight="1">
      <c r="B302" s="33"/>
      <c r="C302" s="33"/>
    </row>
    <row r="303" spans="2:24" ht="0.65" customHeight="1"/>
    <row r="304" spans="2:24" ht="12.65" customHeight="1">
      <c r="B304" s="33" t="s">
        <v>9</v>
      </c>
      <c r="C304" s="33"/>
      <c r="E304" s="37">
        <v>0</v>
      </c>
      <c r="F304" s="37"/>
      <c r="G304" s="37"/>
      <c r="I304" s="37">
        <v>0</v>
      </c>
      <c r="J304" s="37"/>
      <c r="K304" s="37"/>
      <c r="M304" s="2">
        <v>0</v>
      </c>
      <c r="O304" s="2">
        <v>0</v>
      </c>
      <c r="Q304" s="2">
        <v>0</v>
      </c>
      <c r="S304" s="37">
        <v>0</v>
      </c>
      <c r="T304" s="37"/>
      <c r="U304" s="37"/>
      <c r="W304" s="38">
        <v>9</v>
      </c>
      <c r="X304" s="38"/>
    </row>
    <row r="305" spans="2:24" ht="0.65" customHeight="1">
      <c r="B305" s="33"/>
      <c r="C305" s="33"/>
    </row>
    <row r="306" spans="2:24" ht="0.65" customHeight="1"/>
    <row r="307" spans="2:24" ht="12.65" customHeight="1">
      <c r="B307" s="33" t="s">
        <v>9</v>
      </c>
      <c r="C307" s="33"/>
      <c r="E307" s="37">
        <v>0</v>
      </c>
      <c r="F307" s="37"/>
      <c r="G307" s="37"/>
      <c r="I307" s="37">
        <v>0</v>
      </c>
      <c r="J307" s="37"/>
      <c r="K307" s="37"/>
      <c r="M307" s="2">
        <v>0</v>
      </c>
      <c r="O307" s="2">
        <v>0</v>
      </c>
      <c r="Q307" s="2">
        <v>0</v>
      </c>
      <c r="S307" s="37">
        <v>0</v>
      </c>
      <c r="T307" s="37"/>
      <c r="U307" s="37"/>
      <c r="W307" s="38">
        <v>7</v>
      </c>
      <c r="X307" s="38"/>
    </row>
    <row r="308" spans="2:24" ht="0.65" customHeight="1">
      <c r="B308" s="33"/>
      <c r="C308" s="33"/>
    </row>
    <row r="309" spans="2:24" ht="0.65" customHeight="1"/>
    <row r="310" spans="2:24" ht="12.65" customHeight="1">
      <c r="B310" s="33" t="s">
        <v>9</v>
      </c>
      <c r="C310" s="33"/>
      <c r="E310" s="37">
        <v>0</v>
      </c>
      <c r="F310" s="37"/>
      <c r="G310" s="37"/>
      <c r="I310" s="37">
        <v>0</v>
      </c>
      <c r="J310" s="37"/>
      <c r="K310" s="37"/>
      <c r="M310" s="2">
        <v>0</v>
      </c>
      <c r="O310" s="2">
        <v>0</v>
      </c>
      <c r="Q310" s="2">
        <v>0</v>
      </c>
      <c r="S310" s="37">
        <v>0</v>
      </c>
      <c r="T310" s="37"/>
      <c r="U310" s="37"/>
      <c r="W310" s="38">
        <v>28</v>
      </c>
      <c r="X310" s="38"/>
    </row>
    <row r="311" spans="2:24" ht="0.65" customHeight="1">
      <c r="B311" s="33"/>
      <c r="C311" s="33"/>
    </row>
    <row r="312" spans="2:24" ht="0.65" customHeight="1"/>
    <row r="313" spans="2:24" ht="12.65" customHeight="1">
      <c r="B313" s="33" t="s">
        <v>9</v>
      </c>
      <c r="C313" s="33"/>
      <c r="E313" s="37">
        <v>0</v>
      </c>
      <c r="F313" s="37"/>
      <c r="G313" s="37"/>
      <c r="I313" s="37">
        <v>0</v>
      </c>
      <c r="J313" s="37"/>
      <c r="K313" s="37"/>
      <c r="M313" s="2">
        <v>0</v>
      </c>
      <c r="O313" s="2">
        <v>0</v>
      </c>
      <c r="Q313" s="2">
        <v>0</v>
      </c>
      <c r="S313" s="37">
        <v>0</v>
      </c>
      <c r="T313" s="37"/>
      <c r="U313" s="37"/>
      <c r="W313" s="38">
        <v>29</v>
      </c>
      <c r="X313" s="38"/>
    </row>
    <row r="314" spans="2:24" ht="0.65" customHeight="1">
      <c r="B314" s="33"/>
      <c r="C314" s="33"/>
    </row>
    <row r="315" spans="2:24" ht="0.65" customHeight="1"/>
    <row r="316" spans="2:24" ht="12.65" customHeight="1">
      <c r="B316" s="33" t="s">
        <v>9</v>
      </c>
      <c r="C316" s="33"/>
      <c r="E316" s="37">
        <v>0</v>
      </c>
      <c r="F316" s="37"/>
      <c r="G316" s="37"/>
      <c r="I316" s="37">
        <v>0</v>
      </c>
      <c r="J316" s="37"/>
      <c r="K316" s="37"/>
      <c r="M316" s="2">
        <v>0</v>
      </c>
      <c r="O316" s="2">
        <v>0</v>
      </c>
      <c r="Q316" s="2">
        <v>0</v>
      </c>
      <c r="S316" s="37">
        <v>0</v>
      </c>
      <c r="T316" s="37"/>
      <c r="U316" s="37"/>
      <c r="W316" s="38">
        <v>11</v>
      </c>
      <c r="X316" s="38"/>
    </row>
    <row r="317" spans="2:24" ht="0.65" customHeight="1">
      <c r="B317" s="33"/>
      <c r="C317" s="33"/>
    </row>
    <row r="318" spans="2:24" ht="0.65" customHeight="1"/>
    <row r="319" spans="2:24" ht="12.65" customHeight="1">
      <c r="B319" s="33" t="s">
        <v>9</v>
      </c>
      <c r="C319" s="33"/>
      <c r="E319" s="37">
        <v>0</v>
      </c>
      <c r="F319" s="37"/>
      <c r="G319" s="37"/>
      <c r="I319" s="37">
        <v>0</v>
      </c>
      <c r="J319" s="37"/>
      <c r="K319" s="37"/>
      <c r="M319" s="2">
        <v>0</v>
      </c>
      <c r="O319" s="2">
        <v>0</v>
      </c>
      <c r="Q319" s="2">
        <v>0</v>
      </c>
      <c r="S319" s="37">
        <v>0</v>
      </c>
      <c r="T319" s="37"/>
      <c r="U319" s="37"/>
      <c r="W319" s="38">
        <v>23</v>
      </c>
      <c r="X319" s="38"/>
    </row>
    <row r="320" spans="2:24" ht="0.65" customHeight="1">
      <c r="B320" s="33"/>
      <c r="C320" s="33"/>
    </row>
    <row r="321" spans="2:24" ht="0.65" customHeight="1"/>
    <row r="322" spans="2:24" ht="12.65" customHeight="1">
      <c r="B322" s="33" t="s">
        <v>9</v>
      </c>
      <c r="C322" s="33"/>
      <c r="E322" s="37">
        <v>0</v>
      </c>
      <c r="F322" s="37"/>
      <c r="G322" s="37"/>
      <c r="I322" s="37">
        <v>0</v>
      </c>
      <c r="J322" s="37"/>
      <c r="K322" s="37"/>
      <c r="M322" s="2">
        <v>0</v>
      </c>
      <c r="O322" s="2">
        <v>0</v>
      </c>
      <c r="Q322" s="2">
        <v>0</v>
      </c>
      <c r="S322" s="37">
        <v>0</v>
      </c>
      <c r="T322" s="37"/>
      <c r="U322" s="37"/>
      <c r="W322" s="38">
        <v>22</v>
      </c>
      <c r="X322" s="38"/>
    </row>
    <row r="323" spans="2:24" ht="0.65" customHeight="1">
      <c r="B323" s="33"/>
      <c r="C323" s="33"/>
    </row>
    <row r="324" spans="2:24" ht="0.65" customHeight="1"/>
    <row r="325" spans="2:24" ht="12.65" customHeight="1">
      <c r="B325" s="33" t="s">
        <v>9</v>
      </c>
      <c r="C325" s="33"/>
      <c r="E325" s="37">
        <v>0</v>
      </c>
      <c r="F325" s="37"/>
      <c r="G325" s="37"/>
      <c r="I325" s="37">
        <v>0</v>
      </c>
      <c r="J325" s="37"/>
      <c r="K325" s="37"/>
      <c r="M325" s="2">
        <v>0</v>
      </c>
      <c r="O325" s="2">
        <v>0</v>
      </c>
      <c r="Q325" s="2">
        <v>0</v>
      </c>
      <c r="S325" s="37">
        <v>0</v>
      </c>
      <c r="T325" s="37"/>
      <c r="U325" s="37"/>
      <c r="W325" s="38">
        <v>58</v>
      </c>
      <c r="X325" s="38"/>
    </row>
    <row r="326" spans="2:24" ht="0.65" customHeight="1">
      <c r="B326" s="33"/>
      <c r="C326" s="33"/>
    </row>
    <row r="327" spans="2:24" ht="0.65" customHeight="1"/>
    <row r="328" spans="2:24" ht="12.65" customHeight="1">
      <c r="B328" s="33" t="s">
        <v>9</v>
      </c>
      <c r="C328" s="33"/>
      <c r="E328" s="37">
        <v>0</v>
      </c>
      <c r="F328" s="37"/>
      <c r="G328" s="37"/>
      <c r="I328" s="37">
        <v>0</v>
      </c>
      <c r="J328" s="37"/>
      <c r="K328" s="37"/>
      <c r="M328" s="2">
        <v>0</v>
      </c>
      <c r="O328" s="2">
        <v>0</v>
      </c>
      <c r="Q328" s="2">
        <v>0</v>
      </c>
      <c r="S328" s="37">
        <v>0</v>
      </c>
      <c r="T328" s="37"/>
      <c r="U328" s="37"/>
      <c r="W328" s="38">
        <v>8</v>
      </c>
      <c r="X328" s="38"/>
    </row>
    <row r="329" spans="2:24" ht="0.65" customHeight="1">
      <c r="B329" s="33"/>
      <c r="C329" s="33"/>
    </row>
    <row r="330" spans="2:24" ht="0.65" customHeight="1"/>
    <row r="331" spans="2:24" ht="12.65" customHeight="1">
      <c r="B331" s="33" t="s">
        <v>9</v>
      </c>
      <c r="C331" s="33"/>
      <c r="E331" s="37">
        <v>0</v>
      </c>
      <c r="F331" s="37"/>
      <c r="G331" s="37"/>
      <c r="I331" s="37">
        <v>0</v>
      </c>
      <c r="J331" s="37"/>
      <c r="K331" s="37"/>
      <c r="M331" s="2">
        <v>0</v>
      </c>
      <c r="O331" s="2">
        <v>0</v>
      </c>
      <c r="Q331" s="2">
        <v>0</v>
      </c>
      <c r="S331" s="37">
        <v>0</v>
      </c>
      <c r="T331" s="37"/>
      <c r="U331" s="37"/>
      <c r="W331" s="38">
        <v>49</v>
      </c>
      <c r="X331" s="38"/>
    </row>
    <row r="332" spans="2:24" ht="0.65" customHeight="1">
      <c r="B332" s="33"/>
      <c r="C332" s="33"/>
    </row>
    <row r="333" spans="2:24" ht="0.65" customHeight="1"/>
    <row r="334" spans="2:24" ht="12.65" customHeight="1">
      <c r="B334" s="33" t="s">
        <v>9</v>
      </c>
      <c r="C334" s="33"/>
      <c r="E334" s="37">
        <v>0</v>
      </c>
      <c r="F334" s="37"/>
      <c r="G334" s="37"/>
      <c r="I334" s="37">
        <v>0</v>
      </c>
      <c r="J334" s="37"/>
      <c r="K334" s="37"/>
      <c r="M334" s="2">
        <v>0</v>
      </c>
      <c r="O334" s="2">
        <v>0</v>
      </c>
      <c r="Q334" s="2">
        <v>0</v>
      </c>
      <c r="S334" s="37">
        <v>0</v>
      </c>
      <c r="T334" s="37"/>
      <c r="U334" s="37"/>
      <c r="W334" s="38">
        <v>37</v>
      </c>
      <c r="X334" s="38"/>
    </row>
    <row r="335" spans="2:24" ht="0.65" customHeight="1">
      <c r="B335" s="33"/>
      <c r="C335" s="33"/>
    </row>
    <row r="336" spans="2:24" ht="0.65" customHeight="1"/>
    <row r="337" spans="2:24" ht="12.65" customHeight="1">
      <c r="B337" s="33" t="s">
        <v>9</v>
      </c>
      <c r="C337" s="33"/>
      <c r="E337" s="37">
        <v>0</v>
      </c>
      <c r="F337" s="37"/>
      <c r="G337" s="37"/>
      <c r="I337" s="37">
        <v>0</v>
      </c>
      <c r="J337" s="37"/>
      <c r="K337" s="37"/>
      <c r="M337" s="2">
        <v>0</v>
      </c>
      <c r="O337" s="2">
        <v>0</v>
      </c>
      <c r="Q337" s="2">
        <v>0</v>
      </c>
      <c r="S337" s="37">
        <v>0</v>
      </c>
      <c r="T337" s="37"/>
      <c r="U337" s="37"/>
      <c r="W337" s="38">
        <v>103</v>
      </c>
      <c r="X337" s="38"/>
    </row>
    <row r="338" spans="2:24" ht="0.65" customHeight="1">
      <c r="B338" s="33"/>
      <c r="C338" s="33"/>
    </row>
    <row r="339" spans="2:24" ht="0.65" customHeight="1"/>
    <row r="340" spans="2:24" ht="12.65" customHeight="1">
      <c r="B340" s="33" t="s">
        <v>9</v>
      </c>
      <c r="C340" s="33"/>
      <c r="E340" s="37">
        <v>0</v>
      </c>
      <c r="F340" s="37"/>
      <c r="G340" s="37"/>
      <c r="I340" s="37">
        <v>0</v>
      </c>
      <c r="J340" s="37"/>
      <c r="K340" s="37"/>
      <c r="M340" s="2">
        <v>0</v>
      </c>
      <c r="O340" s="2">
        <v>0</v>
      </c>
      <c r="Q340" s="2">
        <v>0</v>
      </c>
      <c r="S340" s="37">
        <v>0</v>
      </c>
      <c r="T340" s="37"/>
      <c r="U340" s="37"/>
    </row>
    <row r="341" spans="2:24" ht="0.65" customHeight="1">
      <c r="B341" s="33"/>
      <c r="C341" s="33"/>
    </row>
    <row r="342" spans="2:24" ht="0.65" customHeight="1"/>
    <row r="343" spans="2:24" ht="12.65" customHeight="1">
      <c r="B343" s="33" t="s">
        <v>9</v>
      </c>
      <c r="C343" s="33"/>
      <c r="E343" s="37">
        <v>0</v>
      </c>
      <c r="F343" s="37"/>
      <c r="G343" s="37"/>
      <c r="I343" s="37">
        <v>0</v>
      </c>
      <c r="J343" s="37"/>
      <c r="K343" s="37"/>
      <c r="M343" s="2">
        <v>0</v>
      </c>
      <c r="O343" s="2">
        <v>0</v>
      </c>
      <c r="Q343" s="2">
        <v>0</v>
      </c>
      <c r="S343" s="37">
        <v>0</v>
      </c>
      <c r="T343" s="37"/>
      <c r="U343" s="37"/>
    </row>
    <row r="344" spans="2:24" ht="0.65" customHeight="1">
      <c r="B344" s="33"/>
      <c r="C344" s="33"/>
    </row>
    <row r="345" spans="2:24" ht="0.65" customHeight="1"/>
    <row r="346" spans="2:24" ht="12.65" customHeight="1">
      <c r="B346" s="33" t="s">
        <v>9</v>
      </c>
      <c r="C346" s="33"/>
      <c r="E346" s="37">
        <v>0</v>
      </c>
      <c r="F346" s="37"/>
      <c r="G346" s="37"/>
      <c r="I346" s="37">
        <v>0</v>
      </c>
      <c r="J346" s="37"/>
      <c r="K346" s="37"/>
      <c r="M346" s="2">
        <v>0</v>
      </c>
      <c r="O346" s="2">
        <v>0</v>
      </c>
      <c r="Q346" s="2">
        <v>0</v>
      </c>
      <c r="S346" s="37">
        <v>0</v>
      </c>
      <c r="T346" s="37"/>
      <c r="U346" s="37"/>
      <c r="W346" s="38">
        <v>19</v>
      </c>
      <c r="X346" s="38"/>
    </row>
    <row r="347" spans="2:24" ht="0.65" customHeight="1">
      <c r="B347" s="33"/>
      <c r="C347" s="33"/>
    </row>
    <row r="348" spans="2:24" ht="0.65" customHeight="1"/>
    <row r="349" spans="2:24" ht="12.65" customHeight="1">
      <c r="B349" s="33" t="s">
        <v>9</v>
      </c>
      <c r="C349" s="33"/>
      <c r="E349" s="37">
        <v>0</v>
      </c>
      <c r="F349" s="37"/>
      <c r="G349" s="37"/>
      <c r="I349" s="37">
        <v>0</v>
      </c>
      <c r="J349" s="37"/>
      <c r="K349" s="37"/>
      <c r="M349" s="2">
        <v>0</v>
      </c>
      <c r="O349" s="2">
        <v>0</v>
      </c>
      <c r="Q349" s="2">
        <v>0</v>
      </c>
      <c r="S349" s="37">
        <v>0</v>
      </c>
      <c r="T349" s="37"/>
      <c r="U349" s="37"/>
    </row>
    <row r="350" spans="2:24" ht="0.65" customHeight="1">
      <c r="B350" s="33"/>
      <c r="C350" s="33"/>
    </row>
    <row r="351" spans="2:24" ht="0.65" customHeight="1"/>
    <row r="352" spans="2:24" ht="12.65" customHeight="1">
      <c r="B352" s="33" t="s">
        <v>9</v>
      </c>
      <c r="C352" s="33"/>
      <c r="E352" s="37">
        <v>0</v>
      </c>
      <c r="F352" s="37"/>
      <c r="G352" s="37"/>
      <c r="I352" s="37">
        <v>0</v>
      </c>
      <c r="J352" s="37"/>
      <c r="K352" s="37"/>
      <c r="M352" s="2">
        <v>0</v>
      </c>
      <c r="O352" s="2">
        <v>0</v>
      </c>
      <c r="Q352" s="2">
        <v>0</v>
      </c>
      <c r="S352" s="37">
        <v>0</v>
      </c>
      <c r="T352" s="37"/>
      <c r="U352" s="37"/>
      <c r="W352" s="38">
        <v>15</v>
      </c>
      <c r="X352" s="38"/>
    </row>
    <row r="353" spans="2:24" ht="0.65" customHeight="1">
      <c r="B353" s="33"/>
      <c r="C353" s="33"/>
    </row>
    <row r="354" spans="2:24" ht="0.65" customHeight="1"/>
    <row r="355" spans="2:24" ht="12.65" customHeight="1">
      <c r="B355" s="33" t="s">
        <v>9</v>
      </c>
      <c r="C355" s="33"/>
      <c r="E355" s="37">
        <v>0</v>
      </c>
      <c r="F355" s="37"/>
      <c r="G355" s="37"/>
      <c r="I355" s="37">
        <v>0</v>
      </c>
      <c r="J355" s="37"/>
      <c r="K355" s="37"/>
      <c r="M355" s="2">
        <v>0</v>
      </c>
      <c r="O355" s="2">
        <v>0</v>
      </c>
      <c r="Q355" s="2">
        <v>0</v>
      </c>
      <c r="S355" s="37">
        <v>0</v>
      </c>
      <c r="T355" s="37"/>
      <c r="U355" s="37"/>
      <c r="W355" s="38">
        <v>11</v>
      </c>
      <c r="X355" s="38"/>
    </row>
    <row r="356" spans="2:24" ht="0.65" customHeight="1">
      <c r="B356" s="33"/>
      <c r="C356" s="33"/>
    </row>
    <row r="357" spans="2:24" ht="0.65" customHeight="1"/>
    <row r="358" spans="2:24" ht="12.65" customHeight="1">
      <c r="B358" s="33" t="s">
        <v>9</v>
      </c>
      <c r="C358" s="33"/>
      <c r="E358" s="37">
        <v>0</v>
      </c>
      <c r="F358" s="37"/>
      <c r="G358" s="37"/>
      <c r="I358" s="37">
        <v>0</v>
      </c>
      <c r="J358" s="37"/>
      <c r="K358" s="37"/>
      <c r="M358" s="2">
        <v>0</v>
      </c>
      <c r="O358" s="2">
        <v>0</v>
      </c>
      <c r="Q358" s="2">
        <v>0</v>
      </c>
      <c r="S358" s="37">
        <v>0</v>
      </c>
      <c r="T358" s="37"/>
      <c r="U358" s="37"/>
      <c r="W358" s="38">
        <v>11</v>
      </c>
      <c r="X358" s="38"/>
    </row>
    <row r="359" spans="2:24" ht="0.65" customHeight="1">
      <c r="B359" s="33"/>
      <c r="C359" s="33"/>
    </row>
    <row r="360" spans="2:24" ht="0.65" customHeight="1"/>
    <row r="361" spans="2:24" ht="12.65" customHeight="1">
      <c r="B361" s="33" t="s">
        <v>9</v>
      </c>
      <c r="C361" s="33"/>
      <c r="E361" s="37">
        <v>0</v>
      </c>
      <c r="F361" s="37"/>
      <c r="G361" s="37"/>
      <c r="I361" s="37">
        <v>0</v>
      </c>
      <c r="J361" s="37"/>
      <c r="K361" s="37"/>
      <c r="M361" s="2">
        <v>0</v>
      </c>
      <c r="O361" s="2">
        <v>0</v>
      </c>
      <c r="Q361" s="2">
        <v>0</v>
      </c>
      <c r="S361" s="37">
        <v>0</v>
      </c>
      <c r="T361" s="37"/>
      <c r="U361" s="37"/>
      <c r="W361" s="38">
        <v>16</v>
      </c>
      <c r="X361" s="38"/>
    </row>
    <row r="362" spans="2:24" ht="0.65" customHeight="1">
      <c r="B362" s="33"/>
      <c r="C362" s="33"/>
    </row>
    <row r="363" spans="2:24" ht="0.65" customHeight="1"/>
    <row r="364" spans="2:24" ht="12.65" customHeight="1">
      <c r="B364" s="33" t="s">
        <v>9</v>
      </c>
      <c r="C364" s="33"/>
      <c r="E364" s="37">
        <v>0</v>
      </c>
      <c r="F364" s="37"/>
      <c r="G364" s="37"/>
      <c r="I364" s="37">
        <v>0</v>
      </c>
      <c r="J364" s="37"/>
      <c r="K364" s="37"/>
      <c r="M364" s="2">
        <v>0</v>
      </c>
      <c r="O364" s="2">
        <v>0</v>
      </c>
      <c r="Q364" s="2">
        <v>0</v>
      </c>
      <c r="S364" s="37">
        <v>0</v>
      </c>
      <c r="T364" s="37"/>
      <c r="U364" s="37"/>
      <c r="W364" s="38">
        <v>14</v>
      </c>
      <c r="X364" s="38"/>
    </row>
    <row r="365" spans="2:24" ht="0.65" customHeight="1">
      <c r="B365" s="33"/>
      <c r="C365" s="33"/>
    </row>
    <row r="366" spans="2:24" ht="0.65" customHeight="1"/>
    <row r="367" spans="2:24" ht="12.65" customHeight="1">
      <c r="B367" s="33" t="s">
        <v>9</v>
      </c>
      <c r="C367" s="33"/>
      <c r="E367" s="37">
        <v>0</v>
      </c>
      <c r="F367" s="37"/>
      <c r="G367" s="37"/>
      <c r="I367" s="37">
        <v>0</v>
      </c>
      <c r="J367" s="37"/>
      <c r="K367" s="37"/>
      <c r="M367" s="2">
        <v>0</v>
      </c>
      <c r="O367" s="2">
        <v>0</v>
      </c>
      <c r="Q367" s="2">
        <v>0</v>
      </c>
      <c r="S367" s="37">
        <v>0</v>
      </c>
      <c r="T367" s="37"/>
      <c r="U367" s="37"/>
    </row>
    <row r="368" spans="2:24" ht="0.65" customHeight="1">
      <c r="B368" s="33"/>
      <c r="C368" s="33"/>
    </row>
    <row r="369" spans="2:24" ht="0.65" customHeight="1"/>
    <row r="370" spans="2:24" ht="12.65" customHeight="1">
      <c r="B370" s="33" t="s">
        <v>9</v>
      </c>
      <c r="C370" s="33"/>
      <c r="E370" s="37">
        <v>0</v>
      </c>
      <c r="F370" s="37"/>
      <c r="G370" s="37"/>
      <c r="I370" s="37">
        <v>0</v>
      </c>
      <c r="J370" s="37"/>
      <c r="K370" s="37"/>
      <c r="M370" s="2">
        <v>0</v>
      </c>
      <c r="O370" s="2">
        <v>0</v>
      </c>
      <c r="Q370" s="2">
        <v>0</v>
      </c>
      <c r="S370" s="37">
        <v>0</v>
      </c>
      <c r="T370" s="37"/>
      <c r="U370" s="37"/>
      <c r="W370" s="38">
        <v>21</v>
      </c>
      <c r="X370" s="38"/>
    </row>
    <row r="371" spans="2:24" ht="0.65" customHeight="1">
      <c r="B371" s="33"/>
      <c r="C371" s="33"/>
    </row>
    <row r="372" spans="2:24" ht="0.65" customHeight="1"/>
    <row r="373" spans="2:24" ht="12.65" customHeight="1">
      <c r="B373" s="33" t="s">
        <v>9</v>
      </c>
      <c r="C373" s="33"/>
      <c r="E373" s="37">
        <v>0</v>
      </c>
      <c r="F373" s="37"/>
      <c r="G373" s="37"/>
      <c r="I373" s="37">
        <v>0</v>
      </c>
      <c r="J373" s="37"/>
      <c r="K373" s="37"/>
      <c r="M373" s="2">
        <v>0</v>
      </c>
      <c r="O373" s="2">
        <v>0</v>
      </c>
      <c r="Q373" s="2">
        <v>0</v>
      </c>
      <c r="S373" s="37">
        <v>0</v>
      </c>
      <c r="T373" s="37"/>
      <c r="U373" s="37"/>
      <c r="W373" s="38">
        <v>13</v>
      </c>
      <c r="X373" s="38"/>
    </row>
    <row r="374" spans="2:24" ht="0.65" customHeight="1">
      <c r="B374" s="33"/>
      <c r="C374" s="33"/>
    </row>
    <row r="375" spans="2:24" ht="0.65" customHeight="1"/>
    <row r="376" spans="2:24" ht="12.65" customHeight="1">
      <c r="B376" s="33" t="s">
        <v>9</v>
      </c>
      <c r="C376" s="33"/>
      <c r="E376" s="37">
        <v>0</v>
      </c>
      <c r="F376" s="37"/>
      <c r="G376" s="37"/>
      <c r="I376" s="37">
        <v>0</v>
      </c>
      <c r="J376" s="37"/>
      <c r="K376" s="37"/>
      <c r="M376" s="2">
        <v>0</v>
      </c>
      <c r="O376" s="2">
        <v>0</v>
      </c>
      <c r="Q376" s="2">
        <v>0</v>
      </c>
      <c r="S376" s="37">
        <v>0</v>
      </c>
      <c r="T376" s="37"/>
      <c r="U376" s="37"/>
      <c r="W376" s="38">
        <v>11</v>
      </c>
      <c r="X376" s="38"/>
    </row>
    <row r="377" spans="2:24" ht="0.65" customHeight="1">
      <c r="B377" s="33"/>
      <c r="C377" s="33"/>
    </row>
    <row r="378" spans="2:24" ht="0.65" customHeight="1"/>
    <row r="379" spans="2:24" ht="12.65" customHeight="1">
      <c r="B379" s="33" t="s">
        <v>9</v>
      </c>
      <c r="C379" s="33"/>
      <c r="E379" s="37">
        <v>0</v>
      </c>
      <c r="F379" s="37"/>
      <c r="G379" s="37"/>
      <c r="I379" s="37">
        <v>0</v>
      </c>
      <c r="J379" s="37"/>
      <c r="K379" s="37"/>
      <c r="M379" s="2">
        <v>0</v>
      </c>
      <c r="O379" s="2">
        <v>0</v>
      </c>
      <c r="Q379" s="2">
        <v>0</v>
      </c>
      <c r="S379" s="37">
        <v>0</v>
      </c>
      <c r="T379" s="37"/>
      <c r="U379" s="37"/>
      <c r="W379" s="38">
        <v>11</v>
      </c>
      <c r="X379" s="38"/>
    </row>
    <row r="380" spans="2:24" ht="0.65" customHeight="1">
      <c r="B380" s="33"/>
      <c r="C380" s="33"/>
    </row>
    <row r="381" spans="2:24" ht="0.65" customHeight="1"/>
    <row r="382" spans="2:24" ht="12.65" customHeight="1">
      <c r="B382" s="33" t="s">
        <v>9</v>
      </c>
      <c r="C382" s="33"/>
      <c r="E382" s="37">
        <v>0</v>
      </c>
      <c r="F382" s="37"/>
      <c r="G382" s="37"/>
      <c r="I382" s="37">
        <v>0</v>
      </c>
      <c r="J382" s="37"/>
      <c r="K382" s="37"/>
      <c r="M382" s="2">
        <v>0</v>
      </c>
      <c r="O382" s="2">
        <v>0</v>
      </c>
      <c r="Q382" s="2">
        <v>0</v>
      </c>
      <c r="S382" s="37">
        <v>0</v>
      </c>
      <c r="T382" s="37"/>
      <c r="U382" s="37"/>
    </row>
    <row r="383" spans="2:24" ht="0.65" customHeight="1">
      <c r="B383" s="33"/>
      <c r="C383" s="33"/>
    </row>
    <row r="384" spans="2:24" ht="0.65" customHeight="1"/>
    <row r="385" spans="2:24" ht="12.65" customHeight="1">
      <c r="B385" s="33" t="s">
        <v>9</v>
      </c>
      <c r="C385" s="33"/>
      <c r="E385" s="37">
        <v>0</v>
      </c>
      <c r="F385" s="37"/>
      <c r="G385" s="37"/>
      <c r="I385" s="37">
        <v>0</v>
      </c>
      <c r="J385" s="37"/>
      <c r="K385" s="37"/>
      <c r="M385" s="2">
        <v>0</v>
      </c>
      <c r="O385" s="2">
        <v>0</v>
      </c>
      <c r="Q385" s="2">
        <v>0</v>
      </c>
      <c r="S385" s="37">
        <v>0</v>
      </c>
      <c r="T385" s="37"/>
      <c r="U385" s="37"/>
      <c r="W385" s="38">
        <v>26</v>
      </c>
      <c r="X385" s="38"/>
    </row>
    <row r="386" spans="2:24" ht="0.65" customHeight="1">
      <c r="B386" s="33"/>
      <c r="C386" s="33"/>
    </row>
    <row r="387" spans="2:24" ht="0.65" customHeight="1"/>
    <row r="388" spans="2:24" ht="12.65" customHeight="1">
      <c r="B388" s="33" t="s">
        <v>9</v>
      </c>
      <c r="C388" s="33"/>
      <c r="E388" s="37">
        <v>0</v>
      </c>
      <c r="F388" s="37"/>
      <c r="G388" s="37"/>
      <c r="I388" s="37">
        <v>0</v>
      </c>
      <c r="J388" s="37"/>
      <c r="K388" s="37"/>
      <c r="M388" s="2">
        <v>0</v>
      </c>
      <c r="O388" s="2">
        <v>0</v>
      </c>
      <c r="Q388" s="2">
        <v>0</v>
      </c>
      <c r="S388" s="37">
        <v>0</v>
      </c>
      <c r="T388" s="37"/>
      <c r="U388" s="37"/>
      <c r="W388" s="38">
        <v>18</v>
      </c>
      <c r="X388" s="38"/>
    </row>
    <row r="389" spans="2:24" ht="0.65" customHeight="1">
      <c r="B389" s="33"/>
      <c r="C389" s="33"/>
    </row>
    <row r="390" spans="2:24" ht="0.65" customHeight="1"/>
    <row r="391" spans="2:24" ht="12.65" customHeight="1">
      <c r="B391" s="33" t="s">
        <v>9</v>
      </c>
      <c r="C391" s="33"/>
      <c r="E391" s="37">
        <v>0</v>
      </c>
      <c r="F391" s="37"/>
      <c r="G391" s="37"/>
      <c r="I391" s="37">
        <v>0</v>
      </c>
      <c r="J391" s="37"/>
      <c r="K391" s="37"/>
      <c r="M391" s="2">
        <v>0</v>
      </c>
      <c r="O391" s="2">
        <v>0</v>
      </c>
      <c r="Q391" s="2">
        <v>0</v>
      </c>
      <c r="S391" s="37">
        <v>0</v>
      </c>
      <c r="T391" s="37"/>
      <c r="U391" s="37"/>
      <c r="W391" s="38">
        <v>11</v>
      </c>
      <c r="X391" s="38"/>
    </row>
    <row r="392" spans="2:24" ht="0.65" customHeight="1">
      <c r="B392" s="33"/>
      <c r="C392" s="33"/>
    </row>
    <row r="393" spans="2:24" ht="0.65" customHeight="1"/>
    <row r="394" spans="2:24" ht="12.65" customHeight="1">
      <c r="B394" s="33" t="s">
        <v>9</v>
      </c>
      <c r="C394" s="33"/>
      <c r="E394" s="37">
        <v>0</v>
      </c>
      <c r="F394" s="37"/>
      <c r="G394" s="37"/>
      <c r="I394" s="37">
        <v>0</v>
      </c>
      <c r="J394" s="37"/>
      <c r="K394" s="37"/>
      <c r="M394" s="2">
        <v>0</v>
      </c>
      <c r="O394" s="2">
        <v>0</v>
      </c>
      <c r="Q394" s="2">
        <v>0</v>
      </c>
      <c r="S394" s="37">
        <v>0</v>
      </c>
      <c r="T394" s="37"/>
      <c r="U394" s="37"/>
      <c r="W394" s="38">
        <v>10</v>
      </c>
      <c r="X394" s="38"/>
    </row>
    <row r="395" spans="2:24" ht="0.65" customHeight="1">
      <c r="B395" s="33"/>
      <c r="C395" s="33"/>
    </row>
    <row r="396" spans="2:24" ht="0.65" customHeight="1"/>
    <row r="397" spans="2:24" ht="12.65" customHeight="1">
      <c r="B397" s="33" t="s">
        <v>9</v>
      </c>
      <c r="C397" s="33"/>
      <c r="E397" s="37">
        <v>0</v>
      </c>
      <c r="F397" s="37"/>
      <c r="G397" s="37"/>
      <c r="I397" s="37">
        <v>0</v>
      </c>
      <c r="J397" s="37"/>
      <c r="K397" s="37"/>
      <c r="M397" s="2">
        <v>0</v>
      </c>
      <c r="O397" s="2">
        <v>0</v>
      </c>
      <c r="Q397" s="2">
        <v>0</v>
      </c>
      <c r="S397" s="37">
        <v>0</v>
      </c>
      <c r="T397" s="37"/>
      <c r="U397" s="37"/>
    </row>
    <row r="398" spans="2:24" ht="0.65" customHeight="1">
      <c r="B398" s="33"/>
      <c r="C398" s="33"/>
    </row>
    <row r="399" spans="2:24" ht="0.65" customHeight="1"/>
    <row r="400" spans="2:24" ht="12.65" customHeight="1">
      <c r="B400" s="33" t="s">
        <v>9</v>
      </c>
      <c r="C400" s="33"/>
      <c r="E400" s="37">
        <v>0</v>
      </c>
      <c r="F400" s="37"/>
      <c r="G400" s="37"/>
      <c r="I400" s="37">
        <v>0</v>
      </c>
      <c r="J400" s="37"/>
      <c r="K400" s="37"/>
      <c r="M400" s="2">
        <v>0</v>
      </c>
      <c r="O400" s="2">
        <v>0</v>
      </c>
      <c r="Q400" s="2">
        <v>0</v>
      </c>
      <c r="S400" s="37">
        <v>0</v>
      </c>
      <c r="T400" s="37"/>
      <c r="U400" s="37"/>
      <c r="W400" s="38">
        <v>11</v>
      </c>
      <c r="X400" s="38"/>
    </row>
    <row r="401" spans="2:24" ht="0.65" customHeight="1">
      <c r="B401" s="33"/>
      <c r="C401" s="33"/>
    </row>
    <row r="402" spans="2:24" ht="0.65" customHeight="1"/>
    <row r="403" spans="2:24" ht="12.65" customHeight="1">
      <c r="B403" s="33" t="s">
        <v>9</v>
      </c>
      <c r="C403" s="33"/>
      <c r="E403" s="37">
        <v>0</v>
      </c>
      <c r="F403" s="37"/>
      <c r="G403" s="37"/>
      <c r="I403" s="37">
        <v>0</v>
      </c>
      <c r="J403" s="37"/>
      <c r="K403" s="37"/>
      <c r="M403" s="2">
        <v>0</v>
      </c>
      <c r="O403" s="2">
        <v>0</v>
      </c>
      <c r="Q403" s="2">
        <v>0</v>
      </c>
      <c r="S403" s="37">
        <v>0</v>
      </c>
      <c r="T403" s="37"/>
      <c r="U403" s="37"/>
    </row>
    <row r="404" spans="2:24" ht="0.65" customHeight="1">
      <c r="B404" s="33"/>
      <c r="C404" s="33"/>
    </row>
    <row r="405" spans="2:24" ht="0.65" customHeight="1"/>
    <row r="406" spans="2:24" ht="12.65" customHeight="1">
      <c r="B406" s="33" t="s">
        <v>9</v>
      </c>
      <c r="C406" s="33"/>
      <c r="E406" s="37">
        <v>0</v>
      </c>
      <c r="F406" s="37"/>
      <c r="G406" s="37"/>
      <c r="I406" s="37">
        <v>0</v>
      </c>
      <c r="J406" s="37"/>
      <c r="K406" s="37"/>
      <c r="M406" s="2">
        <v>0</v>
      </c>
      <c r="O406" s="2">
        <v>0</v>
      </c>
      <c r="Q406" s="2">
        <v>0</v>
      </c>
      <c r="S406" s="37">
        <v>0</v>
      </c>
      <c r="T406" s="37"/>
      <c r="U406" s="37"/>
      <c r="W406" s="38">
        <v>17</v>
      </c>
      <c r="X406" s="38"/>
    </row>
    <row r="407" spans="2:24" ht="0.65" customHeight="1">
      <c r="B407" s="33"/>
      <c r="C407" s="33"/>
    </row>
    <row r="408" spans="2:24" ht="0.65" customHeight="1"/>
    <row r="409" spans="2:24" ht="12.65" customHeight="1">
      <c r="B409" s="33" t="s">
        <v>9</v>
      </c>
      <c r="C409" s="33"/>
      <c r="E409" s="37">
        <v>0</v>
      </c>
      <c r="F409" s="37"/>
      <c r="G409" s="37"/>
      <c r="I409" s="37">
        <v>0</v>
      </c>
      <c r="J409" s="37"/>
      <c r="K409" s="37"/>
      <c r="M409" s="2">
        <v>0</v>
      </c>
      <c r="O409" s="2">
        <v>0</v>
      </c>
      <c r="Q409" s="2">
        <v>0</v>
      </c>
      <c r="S409" s="37">
        <v>0</v>
      </c>
      <c r="T409" s="37"/>
      <c r="U409" s="37"/>
      <c r="W409" s="38">
        <v>20</v>
      </c>
      <c r="X409" s="38"/>
    </row>
    <row r="410" spans="2:24" ht="0.65" customHeight="1">
      <c r="B410" s="33"/>
      <c r="C410" s="33"/>
    </row>
    <row r="411" spans="2:24" ht="0.65" customHeight="1"/>
    <row r="412" spans="2:24" ht="12.65" customHeight="1">
      <c r="B412" s="33" t="s">
        <v>9</v>
      </c>
      <c r="C412" s="33"/>
      <c r="E412" s="37">
        <v>0</v>
      </c>
      <c r="F412" s="37"/>
      <c r="G412" s="37"/>
      <c r="I412" s="37">
        <v>0</v>
      </c>
      <c r="J412" s="37"/>
      <c r="K412" s="37"/>
      <c r="M412" s="2">
        <v>0</v>
      </c>
      <c r="O412" s="2">
        <v>0</v>
      </c>
      <c r="Q412" s="2">
        <v>0</v>
      </c>
      <c r="S412" s="37">
        <v>0</v>
      </c>
      <c r="T412" s="37"/>
      <c r="U412" s="37"/>
    </row>
    <row r="413" spans="2:24" ht="0.65" customHeight="1">
      <c r="B413" s="33"/>
      <c r="C413" s="33"/>
    </row>
    <row r="414" spans="2:24" ht="0.65" customHeight="1"/>
    <row r="415" spans="2:24" ht="12.65" customHeight="1">
      <c r="B415" s="33" t="s">
        <v>9</v>
      </c>
      <c r="C415" s="33"/>
      <c r="E415" s="37">
        <v>0</v>
      </c>
      <c r="F415" s="37"/>
      <c r="G415" s="37"/>
      <c r="I415" s="37">
        <v>0</v>
      </c>
      <c r="J415" s="37"/>
      <c r="K415" s="37"/>
      <c r="M415" s="2">
        <v>0</v>
      </c>
      <c r="O415" s="2">
        <v>0</v>
      </c>
      <c r="Q415" s="2">
        <v>0</v>
      </c>
      <c r="S415" s="37">
        <v>0</v>
      </c>
      <c r="T415" s="37"/>
      <c r="U415" s="37"/>
    </row>
    <row r="416" spans="2:24" ht="0.65" customHeight="1">
      <c r="B416" s="33"/>
      <c r="C416" s="33"/>
    </row>
    <row r="417" spans="2:24" ht="0.65" customHeight="1"/>
    <row r="418" spans="2:24" ht="12.65" customHeight="1">
      <c r="B418" s="33" t="s">
        <v>9</v>
      </c>
      <c r="C418" s="33"/>
      <c r="E418" s="37">
        <v>0</v>
      </c>
      <c r="F418" s="37"/>
      <c r="G418" s="37"/>
      <c r="I418" s="37">
        <v>0</v>
      </c>
      <c r="J418" s="37"/>
      <c r="K418" s="37"/>
      <c r="M418" s="2">
        <v>0</v>
      </c>
      <c r="O418" s="2">
        <v>0</v>
      </c>
      <c r="Q418" s="2">
        <v>0</v>
      </c>
      <c r="S418" s="37">
        <v>0</v>
      </c>
      <c r="T418" s="37"/>
      <c r="U418" s="37"/>
      <c r="W418" s="38">
        <v>19</v>
      </c>
      <c r="X418" s="38"/>
    </row>
    <row r="419" spans="2:24" ht="0.65" customHeight="1">
      <c r="B419" s="33"/>
      <c r="C419" s="33"/>
    </row>
    <row r="420" spans="2:24" ht="0.65" customHeight="1"/>
    <row r="421" spans="2:24" ht="12.65" customHeight="1">
      <c r="B421" s="33" t="s">
        <v>9</v>
      </c>
      <c r="C421" s="33"/>
      <c r="E421" s="37">
        <v>0</v>
      </c>
      <c r="F421" s="37"/>
      <c r="G421" s="37"/>
      <c r="I421" s="37">
        <v>0</v>
      </c>
      <c r="J421" s="37"/>
      <c r="K421" s="37"/>
      <c r="M421" s="2">
        <v>0</v>
      </c>
      <c r="O421" s="2">
        <v>0</v>
      </c>
      <c r="Q421" s="2">
        <v>0</v>
      </c>
      <c r="S421" s="37">
        <v>0</v>
      </c>
      <c r="T421" s="37"/>
      <c r="U421" s="37"/>
      <c r="W421" s="38">
        <v>15</v>
      </c>
      <c r="X421" s="38"/>
    </row>
    <row r="422" spans="2:24" ht="0.65" customHeight="1">
      <c r="B422" s="33"/>
      <c r="C422" s="33"/>
    </row>
    <row r="423" spans="2:24" ht="0.65" customHeight="1"/>
    <row r="424" spans="2:24" ht="12.65" customHeight="1">
      <c r="B424" s="33" t="s">
        <v>9</v>
      </c>
      <c r="C424" s="33"/>
      <c r="E424" s="37">
        <v>0</v>
      </c>
      <c r="F424" s="37"/>
      <c r="G424" s="37"/>
      <c r="I424" s="37">
        <v>0</v>
      </c>
      <c r="J424" s="37"/>
      <c r="K424" s="37"/>
      <c r="M424" s="2">
        <v>0</v>
      </c>
      <c r="O424" s="2">
        <v>0</v>
      </c>
      <c r="Q424" s="2">
        <v>0</v>
      </c>
      <c r="S424" s="37">
        <v>0</v>
      </c>
      <c r="T424" s="37"/>
      <c r="U424" s="37"/>
      <c r="W424" s="38">
        <v>40</v>
      </c>
      <c r="X424" s="38"/>
    </row>
    <row r="425" spans="2:24" ht="0.65" customHeight="1">
      <c r="B425" s="33"/>
      <c r="C425" s="33"/>
    </row>
    <row r="426" spans="2:24" ht="0.65" customHeight="1"/>
    <row r="427" spans="2:24" ht="12.65" customHeight="1">
      <c r="B427" s="33" t="s">
        <v>9</v>
      </c>
      <c r="C427" s="33"/>
      <c r="E427" s="37">
        <v>0</v>
      </c>
      <c r="F427" s="37"/>
      <c r="G427" s="37"/>
      <c r="I427" s="37">
        <v>0</v>
      </c>
      <c r="J427" s="37"/>
      <c r="K427" s="37"/>
      <c r="M427" s="2">
        <v>0</v>
      </c>
      <c r="O427" s="2">
        <v>0</v>
      </c>
      <c r="Q427" s="2">
        <v>0</v>
      </c>
      <c r="S427" s="37">
        <v>0</v>
      </c>
      <c r="T427" s="37"/>
      <c r="U427" s="37"/>
      <c r="W427" s="38">
        <v>14</v>
      </c>
      <c r="X427" s="38"/>
    </row>
    <row r="428" spans="2:24" ht="0.65" customHeight="1">
      <c r="B428" s="33"/>
      <c r="C428" s="33"/>
    </row>
    <row r="429" spans="2:24" ht="0.65" customHeight="1"/>
    <row r="430" spans="2:24" ht="12.65" customHeight="1">
      <c r="B430" s="33" t="s">
        <v>9</v>
      </c>
      <c r="C430" s="33"/>
      <c r="E430" s="37">
        <v>0</v>
      </c>
      <c r="F430" s="37"/>
      <c r="G430" s="37"/>
      <c r="I430" s="37">
        <v>0</v>
      </c>
      <c r="J430" s="37"/>
      <c r="K430" s="37"/>
      <c r="M430" s="2">
        <v>0</v>
      </c>
      <c r="O430" s="2">
        <v>0</v>
      </c>
      <c r="Q430" s="2">
        <v>0</v>
      </c>
      <c r="S430" s="37">
        <v>0</v>
      </c>
      <c r="T430" s="37"/>
      <c r="U430" s="37"/>
    </row>
    <row r="431" spans="2:24" ht="0.65" customHeight="1">
      <c r="B431" s="33"/>
      <c r="C431" s="33"/>
    </row>
    <row r="432" spans="2:24" ht="0.65" customHeight="1"/>
    <row r="433" spans="2:24" ht="12.65" customHeight="1">
      <c r="B433" s="33" t="s">
        <v>9</v>
      </c>
      <c r="C433" s="33"/>
      <c r="E433" s="37">
        <v>0</v>
      </c>
      <c r="F433" s="37"/>
      <c r="G433" s="37"/>
      <c r="I433" s="37">
        <v>0</v>
      </c>
      <c r="J433" s="37"/>
      <c r="K433" s="37"/>
      <c r="M433" s="2">
        <v>0</v>
      </c>
      <c r="O433" s="2">
        <v>0</v>
      </c>
      <c r="Q433" s="2">
        <v>0</v>
      </c>
      <c r="S433" s="37">
        <v>0</v>
      </c>
      <c r="T433" s="37"/>
      <c r="U433" s="37"/>
    </row>
    <row r="434" spans="2:24" ht="0.65" customHeight="1">
      <c r="B434" s="33"/>
      <c r="C434" s="33"/>
    </row>
    <row r="435" spans="2:24" ht="0.65" customHeight="1"/>
    <row r="436" spans="2:24" ht="12.65" customHeight="1">
      <c r="B436" s="33" t="s">
        <v>9</v>
      </c>
      <c r="C436" s="33"/>
      <c r="E436" s="37">
        <v>0</v>
      </c>
      <c r="F436" s="37"/>
      <c r="G436" s="37"/>
      <c r="I436" s="37">
        <v>0</v>
      </c>
      <c r="J436" s="37"/>
      <c r="K436" s="37"/>
      <c r="M436" s="2">
        <v>0</v>
      </c>
      <c r="O436" s="2">
        <v>0</v>
      </c>
      <c r="Q436" s="2">
        <v>0</v>
      </c>
      <c r="S436" s="37">
        <v>0</v>
      </c>
      <c r="T436" s="37"/>
      <c r="U436" s="37"/>
    </row>
    <row r="437" spans="2:24" ht="0.65" customHeight="1">
      <c r="B437" s="33"/>
      <c r="C437" s="33"/>
    </row>
    <row r="438" spans="2:24" ht="0.65" customHeight="1"/>
    <row r="439" spans="2:24" ht="12.65" customHeight="1">
      <c r="B439" s="33" t="s">
        <v>9</v>
      </c>
      <c r="C439" s="33"/>
      <c r="E439" s="37">
        <v>0</v>
      </c>
      <c r="F439" s="37"/>
      <c r="G439" s="37"/>
      <c r="I439" s="37">
        <v>0</v>
      </c>
      <c r="J439" s="37"/>
      <c r="K439" s="37"/>
      <c r="M439" s="2">
        <v>0</v>
      </c>
      <c r="O439" s="2">
        <v>0</v>
      </c>
      <c r="Q439" s="2">
        <v>0</v>
      </c>
      <c r="S439" s="37">
        <v>0</v>
      </c>
      <c r="T439" s="37"/>
      <c r="U439" s="37"/>
    </row>
    <row r="440" spans="2:24" ht="0.65" customHeight="1">
      <c r="B440" s="33"/>
      <c r="C440" s="33"/>
    </row>
    <row r="441" spans="2:24" ht="0.65" customHeight="1"/>
    <row r="442" spans="2:24" ht="12.65" customHeight="1">
      <c r="B442" s="33" t="s">
        <v>9</v>
      </c>
      <c r="C442" s="33"/>
      <c r="E442" s="37">
        <v>0</v>
      </c>
      <c r="F442" s="37"/>
      <c r="G442" s="37"/>
      <c r="I442" s="37">
        <v>0</v>
      </c>
      <c r="J442" s="37"/>
      <c r="K442" s="37"/>
      <c r="M442" s="2">
        <v>0</v>
      </c>
      <c r="O442" s="2">
        <v>0</v>
      </c>
      <c r="Q442" s="2">
        <v>0</v>
      </c>
      <c r="S442" s="37">
        <v>0</v>
      </c>
      <c r="T442" s="37"/>
      <c r="U442" s="37"/>
      <c r="W442" s="38">
        <v>22</v>
      </c>
      <c r="X442" s="38"/>
    </row>
    <row r="443" spans="2:24" ht="0.65" customHeight="1">
      <c r="B443" s="33"/>
      <c r="C443" s="33"/>
    </row>
    <row r="444" spans="2:24" ht="0.65" customHeight="1"/>
    <row r="445" spans="2:24" ht="12.65" customHeight="1">
      <c r="B445" s="33" t="s">
        <v>9</v>
      </c>
      <c r="C445" s="33"/>
      <c r="E445" s="37">
        <v>0</v>
      </c>
      <c r="F445" s="37"/>
      <c r="G445" s="37"/>
      <c r="I445" s="37">
        <v>0</v>
      </c>
      <c r="J445" s="37"/>
      <c r="K445" s="37"/>
      <c r="M445" s="2">
        <v>0</v>
      </c>
      <c r="O445" s="2">
        <v>0</v>
      </c>
      <c r="Q445" s="2">
        <v>0</v>
      </c>
      <c r="S445" s="37">
        <v>0</v>
      </c>
      <c r="T445" s="37"/>
      <c r="U445" s="37"/>
    </row>
    <row r="446" spans="2:24" ht="0.65" customHeight="1">
      <c r="B446" s="33"/>
      <c r="C446" s="33"/>
    </row>
    <row r="447" spans="2:24" ht="0.65" customHeight="1"/>
    <row r="448" spans="2:24" ht="12.65" customHeight="1">
      <c r="B448" s="33" t="s">
        <v>9</v>
      </c>
      <c r="C448" s="33"/>
      <c r="E448" s="37">
        <v>0</v>
      </c>
      <c r="F448" s="37"/>
      <c r="G448" s="37"/>
      <c r="I448" s="37">
        <v>0</v>
      </c>
      <c r="J448" s="37"/>
      <c r="K448" s="37"/>
      <c r="M448" s="2">
        <v>0</v>
      </c>
      <c r="O448" s="2">
        <v>0</v>
      </c>
      <c r="Q448" s="2">
        <v>0</v>
      </c>
      <c r="S448" s="37">
        <v>0</v>
      </c>
      <c r="T448" s="37"/>
      <c r="U448" s="37"/>
      <c r="W448" s="38">
        <v>22</v>
      </c>
      <c r="X448" s="38"/>
    </row>
    <row r="449" spans="2:24" ht="0.65" customHeight="1">
      <c r="B449" s="33"/>
      <c r="C449" s="33"/>
    </row>
    <row r="450" spans="2:24" ht="0.65" customHeight="1"/>
    <row r="451" spans="2:24" ht="12.65" customHeight="1">
      <c r="B451" s="33" t="s">
        <v>9</v>
      </c>
      <c r="C451" s="33"/>
      <c r="E451" s="37">
        <v>0</v>
      </c>
      <c r="F451" s="37"/>
      <c r="G451" s="37"/>
      <c r="I451" s="37">
        <v>0</v>
      </c>
      <c r="J451" s="37"/>
      <c r="K451" s="37"/>
      <c r="M451" s="2">
        <v>0</v>
      </c>
      <c r="O451" s="2">
        <v>0</v>
      </c>
      <c r="Q451" s="2">
        <v>0</v>
      </c>
      <c r="S451" s="37">
        <v>0</v>
      </c>
      <c r="T451" s="37"/>
      <c r="U451" s="37"/>
      <c r="W451" s="38">
        <v>19</v>
      </c>
      <c r="X451" s="38"/>
    </row>
    <row r="452" spans="2:24" ht="0.65" customHeight="1">
      <c r="B452" s="33"/>
      <c r="C452" s="33"/>
    </row>
    <row r="453" spans="2:24" ht="0.65" customHeight="1"/>
    <row r="454" spans="2:24" ht="12.65" customHeight="1">
      <c r="B454" s="33" t="s">
        <v>9</v>
      </c>
      <c r="C454" s="33"/>
      <c r="E454" s="37">
        <v>0</v>
      </c>
      <c r="F454" s="37"/>
      <c r="G454" s="37"/>
      <c r="I454" s="37">
        <v>0</v>
      </c>
      <c r="J454" s="37"/>
      <c r="K454" s="37"/>
      <c r="M454" s="2">
        <v>0</v>
      </c>
      <c r="O454" s="2">
        <v>0</v>
      </c>
      <c r="Q454" s="2">
        <v>0</v>
      </c>
      <c r="S454" s="37">
        <v>0</v>
      </c>
      <c r="T454" s="37"/>
      <c r="U454" s="37"/>
      <c r="W454" s="38">
        <v>12</v>
      </c>
      <c r="X454" s="38"/>
    </row>
    <row r="455" spans="2:24" ht="0.65" customHeight="1">
      <c r="B455" s="33"/>
      <c r="C455" s="33"/>
    </row>
    <row r="456" spans="2:24" ht="0.65" customHeight="1"/>
    <row r="457" spans="2:24" ht="12.65" customHeight="1">
      <c r="B457" s="33" t="s">
        <v>9</v>
      </c>
      <c r="C457" s="33"/>
      <c r="E457" s="37">
        <v>0</v>
      </c>
      <c r="F457" s="37"/>
      <c r="G457" s="37"/>
      <c r="I457" s="37">
        <v>0</v>
      </c>
      <c r="J457" s="37"/>
      <c r="K457" s="37"/>
      <c r="M457" s="2">
        <v>0</v>
      </c>
      <c r="O457" s="2">
        <v>0</v>
      </c>
      <c r="Q457" s="2">
        <v>0</v>
      </c>
      <c r="S457" s="37">
        <v>0</v>
      </c>
      <c r="T457" s="37"/>
      <c r="U457" s="37"/>
      <c r="W457" s="38">
        <v>17</v>
      </c>
      <c r="X457" s="38"/>
    </row>
    <row r="458" spans="2:24" ht="0.65" customHeight="1">
      <c r="B458" s="33"/>
      <c r="C458" s="33"/>
    </row>
    <row r="459" spans="2:24" ht="0.65" customHeight="1"/>
    <row r="460" spans="2:24" ht="12.65" customHeight="1">
      <c r="B460" s="33" t="s">
        <v>9</v>
      </c>
      <c r="C460" s="33"/>
      <c r="E460" s="37">
        <v>0</v>
      </c>
      <c r="F460" s="37"/>
      <c r="G460" s="37"/>
      <c r="I460" s="37">
        <v>0</v>
      </c>
      <c r="J460" s="37"/>
      <c r="K460" s="37"/>
      <c r="M460" s="2">
        <v>0</v>
      </c>
      <c r="O460" s="2">
        <v>0</v>
      </c>
      <c r="Q460" s="2">
        <v>0</v>
      </c>
      <c r="S460" s="37">
        <v>0</v>
      </c>
      <c r="T460" s="37"/>
      <c r="U460" s="37"/>
      <c r="W460" s="38">
        <v>23</v>
      </c>
      <c r="X460" s="38"/>
    </row>
    <row r="461" spans="2:24" ht="0.65" customHeight="1">
      <c r="B461" s="33"/>
      <c r="C461" s="33"/>
    </row>
    <row r="462" spans="2:24" ht="0.65" customHeight="1"/>
    <row r="463" spans="2:24" ht="12.65" customHeight="1">
      <c r="B463" s="33" t="s">
        <v>9</v>
      </c>
      <c r="C463" s="33"/>
      <c r="E463" s="37">
        <v>0</v>
      </c>
      <c r="F463" s="37"/>
      <c r="G463" s="37"/>
      <c r="I463" s="37">
        <v>0</v>
      </c>
      <c r="J463" s="37"/>
      <c r="K463" s="37"/>
      <c r="M463" s="2">
        <v>0</v>
      </c>
      <c r="O463" s="2">
        <v>0</v>
      </c>
      <c r="Q463" s="2">
        <v>0</v>
      </c>
      <c r="S463" s="37">
        <v>0</v>
      </c>
      <c r="T463" s="37"/>
      <c r="U463" s="37"/>
      <c r="W463" s="38">
        <v>20</v>
      </c>
      <c r="X463" s="38"/>
    </row>
    <row r="464" spans="2:24" ht="0.65" customHeight="1">
      <c r="B464" s="33"/>
      <c r="C464" s="33"/>
    </row>
    <row r="465" spans="2:24" ht="0.65" customHeight="1"/>
    <row r="466" spans="2:24" ht="12.65" customHeight="1">
      <c r="B466" s="33" t="s">
        <v>9</v>
      </c>
      <c r="C466" s="33"/>
      <c r="E466" s="37">
        <v>0</v>
      </c>
      <c r="F466" s="37"/>
      <c r="G466" s="37"/>
      <c r="I466" s="37">
        <v>0</v>
      </c>
      <c r="J466" s="37"/>
      <c r="K466" s="37"/>
      <c r="M466" s="2">
        <v>0</v>
      </c>
      <c r="O466" s="2">
        <v>0</v>
      </c>
      <c r="Q466" s="2">
        <v>0</v>
      </c>
      <c r="S466" s="37">
        <v>0</v>
      </c>
      <c r="T466" s="37"/>
      <c r="U466" s="37"/>
    </row>
    <row r="467" spans="2:24" ht="0.65" customHeight="1">
      <c r="B467" s="33"/>
      <c r="C467" s="33"/>
    </row>
    <row r="468" spans="2:24" ht="0.65" customHeight="1"/>
    <row r="469" spans="2:24" ht="12.65" customHeight="1">
      <c r="B469" s="33" t="s">
        <v>9</v>
      </c>
      <c r="C469" s="33"/>
      <c r="E469" s="37">
        <v>0</v>
      </c>
      <c r="F469" s="37"/>
      <c r="G469" s="37"/>
      <c r="I469" s="37">
        <v>0</v>
      </c>
      <c r="J469" s="37"/>
      <c r="K469" s="37"/>
      <c r="M469" s="2">
        <v>0</v>
      </c>
      <c r="O469" s="2">
        <v>0</v>
      </c>
      <c r="Q469" s="2">
        <v>0</v>
      </c>
      <c r="S469" s="37">
        <v>0</v>
      </c>
      <c r="T469" s="37"/>
      <c r="U469" s="37"/>
      <c r="W469" s="38">
        <v>11</v>
      </c>
      <c r="X469" s="38"/>
    </row>
    <row r="470" spans="2:24" ht="0.65" customHeight="1">
      <c r="B470" s="33"/>
      <c r="C470" s="33"/>
    </row>
    <row r="471" spans="2:24" ht="0.65" customHeight="1"/>
    <row r="472" spans="2:24" ht="12.65" customHeight="1">
      <c r="B472" s="33" t="s">
        <v>9</v>
      </c>
      <c r="C472" s="33"/>
      <c r="E472" s="37">
        <v>0</v>
      </c>
      <c r="F472" s="37"/>
      <c r="G472" s="37"/>
      <c r="I472" s="37">
        <v>0</v>
      </c>
      <c r="J472" s="37"/>
      <c r="K472" s="37"/>
      <c r="M472" s="2">
        <v>0</v>
      </c>
      <c r="O472" s="2">
        <v>0</v>
      </c>
      <c r="Q472" s="2">
        <v>0</v>
      </c>
      <c r="S472" s="37">
        <v>0</v>
      </c>
      <c r="T472" s="37"/>
      <c r="U472" s="37"/>
      <c r="W472" s="38">
        <v>21</v>
      </c>
      <c r="X472" s="38"/>
    </row>
    <row r="473" spans="2:24" ht="0.65" customHeight="1">
      <c r="B473" s="33"/>
      <c r="C473" s="33"/>
    </row>
    <row r="474" spans="2:24" ht="0.65" customHeight="1"/>
    <row r="475" spans="2:24" ht="12.65" customHeight="1">
      <c r="B475" s="33" t="s">
        <v>9</v>
      </c>
      <c r="C475" s="33"/>
      <c r="E475" s="37">
        <v>0</v>
      </c>
      <c r="F475" s="37"/>
      <c r="G475" s="37"/>
      <c r="I475" s="37">
        <v>0</v>
      </c>
      <c r="J475" s="37"/>
      <c r="K475" s="37"/>
      <c r="M475" s="2">
        <v>0</v>
      </c>
      <c r="O475" s="2">
        <v>0</v>
      </c>
      <c r="Q475" s="2">
        <v>0</v>
      </c>
      <c r="S475" s="37">
        <v>0</v>
      </c>
      <c r="T475" s="37"/>
      <c r="U475" s="37"/>
      <c r="W475" s="38">
        <v>21</v>
      </c>
      <c r="X475" s="38"/>
    </row>
    <row r="476" spans="2:24" ht="0.65" customHeight="1">
      <c r="B476" s="33"/>
      <c r="C476" s="33"/>
    </row>
    <row r="477" spans="2:24" ht="0.65" customHeight="1"/>
    <row r="478" spans="2:24" ht="12.65" customHeight="1">
      <c r="B478" s="33" t="s">
        <v>9</v>
      </c>
      <c r="C478" s="33"/>
      <c r="E478" s="37">
        <v>0</v>
      </c>
      <c r="F478" s="37"/>
      <c r="G478" s="37"/>
      <c r="I478" s="37">
        <v>0</v>
      </c>
      <c r="J478" s="37"/>
      <c r="K478" s="37"/>
      <c r="M478" s="2">
        <v>0</v>
      </c>
      <c r="O478" s="2">
        <v>0</v>
      </c>
      <c r="Q478" s="2">
        <v>0</v>
      </c>
      <c r="S478" s="37">
        <v>0</v>
      </c>
      <c r="T478" s="37"/>
      <c r="U478" s="37"/>
      <c r="W478" s="38">
        <v>25</v>
      </c>
      <c r="X478" s="38"/>
    </row>
    <row r="479" spans="2:24" ht="0.65" customHeight="1">
      <c r="B479" s="33"/>
      <c r="C479" s="33"/>
    </row>
    <row r="480" spans="2:24" ht="0.65" customHeight="1"/>
    <row r="481" spans="2:24" ht="12.65" customHeight="1">
      <c r="B481" s="33" t="s">
        <v>9</v>
      </c>
      <c r="C481" s="33"/>
      <c r="E481" s="37">
        <v>0</v>
      </c>
      <c r="F481" s="37"/>
      <c r="G481" s="37"/>
      <c r="I481" s="37">
        <v>0</v>
      </c>
      <c r="J481" s="37"/>
      <c r="K481" s="37"/>
      <c r="M481" s="2">
        <v>0</v>
      </c>
      <c r="O481" s="2">
        <v>0</v>
      </c>
      <c r="Q481" s="2">
        <v>0</v>
      </c>
      <c r="S481" s="37">
        <v>0</v>
      </c>
      <c r="T481" s="37"/>
      <c r="U481" s="37"/>
      <c r="W481" s="38">
        <v>11</v>
      </c>
      <c r="X481" s="38"/>
    </row>
    <row r="482" spans="2:24" ht="0.65" customHeight="1">
      <c r="B482" s="33"/>
      <c r="C482" s="33"/>
    </row>
    <row r="483" spans="2:24" ht="0.65" customHeight="1"/>
    <row r="484" spans="2:24" ht="12.65" customHeight="1">
      <c r="B484" s="33" t="s">
        <v>9</v>
      </c>
      <c r="C484" s="33"/>
      <c r="E484" s="37">
        <v>0</v>
      </c>
      <c r="F484" s="37"/>
      <c r="G484" s="37"/>
      <c r="I484" s="37">
        <v>0</v>
      </c>
      <c r="J484" s="37"/>
      <c r="K484" s="37"/>
      <c r="M484" s="2">
        <v>0</v>
      </c>
      <c r="O484" s="2">
        <v>0</v>
      </c>
      <c r="Q484" s="2">
        <v>0</v>
      </c>
      <c r="S484" s="37">
        <v>0</v>
      </c>
      <c r="T484" s="37"/>
      <c r="U484" s="37"/>
      <c r="W484" s="38">
        <v>13</v>
      </c>
      <c r="X484" s="38"/>
    </row>
    <row r="485" spans="2:24" ht="0.65" customHeight="1">
      <c r="B485" s="33"/>
      <c r="C485" s="33"/>
    </row>
    <row r="486" spans="2:24" ht="0.65" customHeight="1"/>
    <row r="487" spans="2:24" ht="12.65" customHeight="1">
      <c r="B487" s="33" t="s">
        <v>9</v>
      </c>
      <c r="C487" s="33"/>
      <c r="E487" s="37">
        <v>0</v>
      </c>
      <c r="F487" s="37"/>
      <c r="G487" s="37"/>
      <c r="I487" s="37">
        <v>0</v>
      </c>
      <c r="J487" s="37"/>
      <c r="K487" s="37"/>
      <c r="M487" s="2">
        <v>0</v>
      </c>
      <c r="O487" s="2">
        <v>0</v>
      </c>
      <c r="Q487" s="2">
        <v>0</v>
      </c>
      <c r="S487" s="37">
        <v>0</v>
      </c>
      <c r="T487" s="37"/>
      <c r="U487" s="37"/>
    </row>
    <row r="488" spans="2:24" ht="0.65" customHeight="1">
      <c r="B488" s="33"/>
      <c r="C488" s="33"/>
    </row>
    <row r="489" spans="2:24" ht="0.65" customHeight="1"/>
    <row r="490" spans="2:24" ht="12.65" customHeight="1">
      <c r="B490" s="33" t="s">
        <v>9</v>
      </c>
      <c r="C490" s="33"/>
      <c r="E490" s="37">
        <v>0</v>
      </c>
      <c r="F490" s="37"/>
      <c r="G490" s="37"/>
      <c r="I490" s="37">
        <v>0</v>
      </c>
      <c r="J490" s="37"/>
      <c r="K490" s="37"/>
      <c r="M490" s="2">
        <v>0</v>
      </c>
      <c r="O490" s="2">
        <v>0</v>
      </c>
      <c r="Q490" s="2">
        <v>0</v>
      </c>
      <c r="S490" s="37">
        <v>0</v>
      </c>
      <c r="T490" s="37"/>
      <c r="U490" s="37"/>
      <c r="W490" s="38">
        <v>11</v>
      </c>
      <c r="X490" s="38"/>
    </row>
    <row r="491" spans="2:24" ht="0.65" customHeight="1">
      <c r="B491" s="33"/>
      <c r="C491" s="33"/>
    </row>
    <row r="492" spans="2:24" ht="0.65" customHeight="1"/>
    <row r="493" spans="2:24" ht="12.65" customHeight="1">
      <c r="B493" s="33" t="s">
        <v>9</v>
      </c>
      <c r="C493" s="33"/>
      <c r="E493" s="37">
        <v>0</v>
      </c>
      <c r="F493" s="37"/>
      <c r="G493" s="37"/>
      <c r="I493" s="37">
        <v>0</v>
      </c>
      <c r="J493" s="37"/>
      <c r="K493" s="37"/>
      <c r="M493" s="2">
        <v>0</v>
      </c>
      <c r="O493" s="2">
        <v>0</v>
      </c>
      <c r="Q493" s="2">
        <v>0</v>
      </c>
      <c r="S493" s="37">
        <v>0</v>
      </c>
      <c r="T493" s="37"/>
      <c r="U493" s="37"/>
      <c r="W493" s="38">
        <v>24</v>
      </c>
      <c r="X493" s="38"/>
    </row>
    <row r="494" spans="2:24" ht="0.65" customHeight="1">
      <c r="B494" s="33"/>
      <c r="C494" s="33"/>
    </row>
    <row r="495" spans="2:24" ht="0.65" customHeight="1"/>
    <row r="496" spans="2:24" ht="12.65" customHeight="1">
      <c r="B496" s="33" t="s">
        <v>9</v>
      </c>
      <c r="C496" s="33"/>
      <c r="E496" s="37">
        <v>0</v>
      </c>
      <c r="F496" s="37"/>
      <c r="G496" s="37"/>
      <c r="I496" s="37">
        <v>0</v>
      </c>
      <c r="J496" s="37"/>
      <c r="K496" s="37"/>
      <c r="M496" s="2">
        <v>0</v>
      </c>
      <c r="O496" s="2">
        <v>0</v>
      </c>
      <c r="Q496" s="2">
        <v>0</v>
      </c>
      <c r="S496" s="37">
        <v>0</v>
      </c>
      <c r="T496" s="37"/>
      <c r="U496" s="37"/>
      <c r="W496" s="38">
        <v>12</v>
      </c>
      <c r="X496" s="38"/>
    </row>
    <row r="497" spans="2:24" ht="0.65" customHeight="1">
      <c r="B497" s="33"/>
      <c r="C497" s="33"/>
    </row>
    <row r="498" spans="2:24" ht="0.65" customHeight="1"/>
    <row r="499" spans="2:24" ht="12.65" customHeight="1">
      <c r="B499" s="33" t="s">
        <v>9</v>
      </c>
      <c r="C499" s="33"/>
      <c r="E499" s="37">
        <v>0</v>
      </c>
      <c r="F499" s="37"/>
      <c r="G499" s="37"/>
      <c r="I499" s="37">
        <v>0</v>
      </c>
      <c r="J499" s="37"/>
      <c r="K499" s="37"/>
      <c r="M499" s="2">
        <v>0</v>
      </c>
      <c r="O499" s="2">
        <v>0</v>
      </c>
      <c r="Q499" s="2">
        <v>0</v>
      </c>
      <c r="S499" s="37">
        <v>0</v>
      </c>
      <c r="T499" s="37"/>
      <c r="U499" s="37"/>
      <c r="W499" s="38">
        <v>18</v>
      </c>
      <c r="X499" s="38"/>
    </row>
    <row r="500" spans="2:24" ht="0.65" customHeight="1">
      <c r="B500" s="33"/>
      <c r="C500" s="33"/>
    </row>
    <row r="501" spans="2:24" ht="0.65" customHeight="1"/>
    <row r="502" spans="2:24" ht="12.65" customHeight="1">
      <c r="B502" s="33" t="s">
        <v>9</v>
      </c>
      <c r="C502" s="33"/>
      <c r="E502" s="37">
        <v>0</v>
      </c>
      <c r="F502" s="37"/>
      <c r="G502" s="37"/>
      <c r="I502" s="37">
        <v>0</v>
      </c>
      <c r="J502" s="37"/>
      <c r="K502" s="37"/>
      <c r="M502" s="2">
        <v>0</v>
      </c>
      <c r="O502" s="2">
        <v>0</v>
      </c>
      <c r="Q502" s="2">
        <v>0</v>
      </c>
      <c r="S502" s="37">
        <v>0</v>
      </c>
      <c r="T502" s="37"/>
      <c r="U502" s="37"/>
      <c r="W502" s="38">
        <v>10</v>
      </c>
      <c r="X502" s="38"/>
    </row>
    <row r="503" spans="2:24" ht="0.65" customHeight="1">
      <c r="B503" s="33"/>
      <c r="C503" s="33"/>
    </row>
    <row r="504" spans="2:24" ht="0.65" customHeight="1"/>
    <row r="505" spans="2:24" ht="12.65" customHeight="1">
      <c r="B505" s="33" t="s">
        <v>9</v>
      </c>
      <c r="C505" s="33"/>
      <c r="E505" s="37">
        <v>0</v>
      </c>
      <c r="F505" s="37"/>
      <c r="G505" s="37"/>
      <c r="I505" s="37">
        <v>0</v>
      </c>
      <c r="J505" s="37"/>
      <c r="K505" s="37"/>
      <c r="M505" s="2">
        <v>0</v>
      </c>
      <c r="O505" s="2">
        <v>0</v>
      </c>
      <c r="Q505" s="2">
        <v>0</v>
      </c>
      <c r="S505" s="37">
        <v>0</v>
      </c>
      <c r="T505" s="37"/>
      <c r="U505" s="37"/>
      <c r="W505" s="38">
        <v>15</v>
      </c>
      <c r="X505" s="38"/>
    </row>
    <row r="506" spans="2:24" ht="0.65" customHeight="1">
      <c r="B506" s="33"/>
      <c r="C506" s="33"/>
    </row>
    <row r="507" spans="2:24" ht="0.65" customHeight="1"/>
    <row r="508" spans="2:24" ht="12.65" customHeight="1">
      <c r="B508" s="33" t="s">
        <v>9</v>
      </c>
      <c r="C508" s="33"/>
      <c r="E508" s="37">
        <v>0</v>
      </c>
      <c r="F508" s="37"/>
      <c r="G508" s="37"/>
      <c r="I508" s="37">
        <v>0</v>
      </c>
      <c r="J508" s="37"/>
      <c r="K508" s="37"/>
      <c r="M508" s="2">
        <v>0</v>
      </c>
      <c r="O508" s="2">
        <v>0</v>
      </c>
      <c r="Q508" s="2">
        <v>0</v>
      </c>
      <c r="S508" s="37">
        <v>0</v>
      </c>
      <c r="T508" s="37"/>
      <c r="U508" s="37"/>
    </row>
    <row r="509" spans="2:24" ht="0.65" customHeight="1">
      <c r="B509" s="33"/>
      <c r="C509" s="33"/>
    </row>
    <row r="510" spans="2:24" ht="0.65" customHeight="1"/>
    <row r="511" spans="2:24" ht="12.65" customHeight="1">
      <c r="B511" s="33" t="s">
        <v>9</v>
      </c>
      <c r="C511" s="33"/>
      <c r="E511" s="37">
        <v>0</v>
      </c>
      <c r="F511" s="37"/>
      <c r="G511" s="37"/>
      <c r="I511" s="37">
        <v>0</v>
      </c>
      <c r="J511" s="37"/>
      <c r="K511" s="37"/>
      <c r="M511" s="2">
        <v>0</v>
      </c>
      <c r="O511" s="2">
        <v>0</v>
      </c>
      <c r="Q511" s="2">
        <v>0</v>
      </c>
      <c r="S511" s="37">
        <v>0</v>
      </c>
      <c r="T511" s="37"/>
      <c r="U511" s="37"/>
      <c r="W511" s="38">
        <v>14</v>
      </c>
      <c r="X511" s="38"/>
    </row>
    <row r="512" spans="2:24" ht="0.65" customHeight="1">
      <c r="B512" s="33"/>
      <c r="C512" s="33"/>
    </row>
    <row r="513" spans="2:24" ht="0.65" customHeight="1"/>
    <row r="514" spans="2:24" ht="12.65" customHeight="1">
      <c r="B514" s="33" t="s">
        <v>9</v>
      </c>
      <c r="C514" s="33"/>
      <c r="E514" s="37">
        <v>0</v>
      </c>
      <c r="F514" s="37"/>
      <c r="G514" s="37"/>
      <c r="I514" s="37">
        <v>0</v>
      </c>
      <c r="J514" s="37"/>
      <c r="K514" s="37"/>
      <c r="M514" s="2">
        <v>0</v>
      </c>
      <c r="O514" s="2">
        <v>0</v>
      </c>
      <c r="Q514" s="2">
        <v>0</v>
      </c>
      <c r="S514" s="37">
        <v>0</v>
      </c>
      <c r="T514" s="37"/>
      <c r="U514" s="37"/>
      <c r="W514" s="38">
        <v>22</v>
      </c>
      <c r="X514" s="38"/>
    </row>
    <row r="515" spans="2:24" ht="0.65" customHeight="1">
      <c r="B515" s="33"/>
      <c r="C515" s="33"/>
    </row>
    <row r="516" spans="2:24" ht="0.65" customHeight="1"/>
    <row r="517" spans="2:24" ht="12.65" customHeight="1">
      <c r="B517" s="33" t="s">
        <v>9</v>
      </c>
      <c r="C517" s="33"/>
      <c r="E517" s="37">
        <v>0</v>
      </c>
      <c r="F517" s="37"/>
      <c r="G517" s="37"/>
      <c r="I517" s="37">
        <v>0</v>
      </c>
      <c r="J517" s="37"/>
      <c r="K517" s="37"/>
      <c r="M517" s="2">
        <v>0</v>
      </c>
      <c r="O517" s="2">
        <v>0</v>
      </c>
      <c r="Q517" s="2">
        <v>0</v>
      </c>
      <c r="S517" s="37">
        <v>0</v>
      </c>
      <c r="T517" s="37"/>
      <c r="U517" s="37"/>
      <c r="W517" s="38">
        <v>12</v>
      </c>
      <c r="X517" s="38"/>
    </row>
    <row r="518" spans="2:24" ht="0.65" customHeight="1">
      <c r="B518" s="33"/>
      <c r="C518" s="33"/>
    </row>
    <row r="519" spans="2:24" ht="0.65" customHeight="1"/>
    <row r="520" spans="2:24" ht="12.65" customHeight="1">
      <c r="B520" s="33" t="s">
        <v>9</v>
      </c>
      <c r="C520" s="33"/>
      <c r="E520" s="37">
        <v>0</v>
      </c>
      <c r="F520" s="37"/>
      <c r="G520" s="37"/>
      <c r="I520" s="37">
        <v>0</v>
      </c>
      <c r="J520" s="37"/>
      <c r="K520" s="37"/>
      <c r="M520" s="2">
        <v>0</v>
      </c>
      <c r="O520" s="2">
        <v>0</v>
      </c>
      <c r="Q520" s="2">
        <v>0</v>
      </c>
      <c r="S520" s="37">
        <v>0</v>
      </c>
      <c r="T520" s="37"/>
      <c r="U520" s="37"/>
      <c r="W520" s="38">
        <v>14</v>
      </c>
      <c r="X520" s="38"/>
    </row>
    <row r="521" spans="2:24" ht="0.65" customHeight="1">
      <c r="B521" s="33"/>
      <c r="C521" s="33"/>
    </row>
    <row r="522" spans="2:24" ht="0.65" customHeight="1"/>
    <row r="523" spans="2:24" ht="12.65" customHeight="1">
      <c r="B523" s="33" t="s">
        <v>9</v>
      </c>
      <c r="C523" s="33"/>
      <c r="E523" s="37">
        <v>0</v>
      </c>
      <c r="F523" s="37"/>
      <c r="G523" s="37"/>
      <c r="I523" s="37">
        <v>0</v>
      </c>
      <c r="J523" s="37"/>
      <c r="K523" s="37"/>
      <c r="M523" s="2">
        <v>0</v>
      </c>
      <c r="O523" s="2">
        <v>0</v>
      </c>
      <c r="Q523" s="2">
        <v>0</v>
      </c>
      <c r="S523" s="37">
        <v>0</v>
      </c>
      <c r="T523" s="37"/>
      <c r="U523" s="37"/>
      <c r="W523" s="38">
        <v>10</v>
      </c>
      <c r="X523" s="38"/>
    </row>
    <row r="524" spans="2:24" ht="0.65" customHeight="1">
      <c r="B524" s="33"/>
      <c r="C524" s="33"/>
    </row>
    <row r="525" spans="2:24" ht="0.65" customHeight="1"/>
    <row r="526" spans="2:24" ht="12.65" customHeight="1">
      <c r="B526" s="33" t="s">
        <v>9</v>
      </c>
      <c r="C526" s="33"/>
      <c r="E526" s="37">
        <v>0</v>
      </c>
      <c r="F526" s="37"/>
      <c r="G526" s="37"/>
      <c r="I526" s="37">
        <v>0</v>
      </c>
      <c r="J526" s="37"/>
      <c r="K526" s="37"/>
      <c r="M526" s="2">
        <v>0</v>
      </c>
      <c r="O526" s="2">
        <v>0</v>
      </c>
      <c r="Q526" s="2">
        <v>0</v>
      </c>
      <c r="S526" s="37">
        <v>0</v>
      </c>
      <c r="T526" s="37"/>
      <c r="U526" s="37"/>
      <c r="W526" s="38">
        <v>60</v>
      </c>
      <c r="X526" s="38"/>
    </row>
    <row r="527" spans="2:24" ht="0.65" customHeight="1">
      <c r="B527" s="33"/>
      <c r="C527" s="33"/>
    </row>
    <row r="528" spans="2:24" ht="0.65" customHeight="1"/>
    <row r="529" spans="2:24" ht="12.65" customHeight="1">
      <c r="B529" s="33" t="s">
        <v>9</v>
      </c>
      <c r="C529" s="33"/>
      <c r="E529" s="37">
        <v>0</v>
      </c>
      <c r="F529" s="37"/>
      <c r="G529" s="37"/>
      <c r="I529" s="37">
        <v>0</v>
      </c>
      <c r="J529" s="37"/>
      <c r="K529" s="37"/>
      <c r="M529" s="2">
        <v>0</v>
      </c>
      <c r="O529" s="2">
        <v>0</v>
      </c>
      <c r="Q529" s="2">
        <v>0</v>
      </c>
      <c r="S529" s="37">
        <v>0</v>
      </c>
      <c r="T529" s="37"/>
      <c r="U529" s="37"/>
      <c r="W529" s="38">
        <v>9</v>
      </c>
      <c r="X529" s="38"/>
    </row>
    <row r="530" spans="2:24" ht="0.65" customHeight="1">
      <c r="B530" s="33"/>
      <c r="C530" s="33"/>
    </row>
    <row r="531" spans="2:24" ht="0.65" customHeight="1"/>
    <row r="532" spans="2:24" ht="12.65" customHeight="1">
      <c r="B532" s="33" t="s">
        <v>9</v>
      </c>
      <c r="C532" s="33"/>
      <c r="E532" s="37">
        <v>0</v>
      </c>
      <c r="F532" s="37"/>
      <c r="G532" s="37"/>
      <c r="I532" s="37">
        <v>0</v>
      </c>
      <c r="J532" s="37"/>
      <c r="K532" s="37"/>
      <c r="M532" s="2">
        <v>0</v>
      </c>
      <c r="O532" s="2">
        <v>0</v>
      </c>
      <c r="Q532" s="2">
        <v>0</v>
      </c>
      <c r="S532" s="37">
        <v>0</v>
      </c>
      <c r="T532" s="37"/>
      <c r="U532" s="37"/>
      <c r="W532" s="38">
        <v>9</v>
      </c>
      <c r="X532" s="38"/>
    </row>
    <row r="533" spans="2:24" ht="0.65" customHeight="1">
      <c r="B533" s="33"/>
      <c r="C533" s="33"/>
    </row>
    <row r="534" spans="2:24" ht="0.65" customHeight="1"/>
    <row r="535" spans="2:24" ht="12.65" customHeight="1">
      <c r="B535" s="33" t="s">
        <v>9</v>
      </c>
      <c r="C535" s="33"/>
      <c r="E535" s="37">
        <v>0</v>
      </c>
      <c r="F535" s="37"/>
      <c r="G535" s="37"/>
      <c r="I535" s="37">
        <v>0</v>
      </c>
      <c r="J535" s="37"/>
      <c r="K535" s="37"/>
      <c r="M535" s="2">
        <v>0</v>
      </c>
      <c r="O535" s="2">
        <v>0</v>
      </c>
      <c r="Q535" s="2">
        <v>0</v>
      </c>
      <c r="S535" s="37">
        <v>0</v>
      </c>
      <c r="T535" s="37"/>
      <c r="U535" s="37"/>
      <c r="W535" s="38">
        <v>18</v>
      </c>
      <c r="X535" s="38"/>
    </row>
    <row r="536" spans="2:24" ht="0.65" customHeight="1">
      <c r="B536" s="33"/>
      <c r="C536" s="33"/>
    </row>
    <row r="537" spans="2:24" ht="0.65" customHeight="1"/>
    <row r="538" spans="2:24" ht="12.65" customHeight="1">
      <c r="B538" s="33" t="s">
        <v>9</v>
      </c>
      <c r="C538" s="33"/>
      <c r="E538" s="37">
        <v>0</v>
      </c>
      <c r="F538" s="37"/>
      <c r="G538" s="37"/>
      <c r="I538" s="37">
        <v>0</v>
      </c>
      <c r="J538" s="37"/>
      <c r="K538" s="37"/>
      <c r="M538" s="2">
        <v>0</v>
      </c>
      <c r="O538" s="2">
        <v>0</v>
      </c>
      <c r="Q538" s="2">
        <v>0</v>
      </c>
      <c r="S538" s="37">
        <v>0</v>
      </c>
      <c r="T538" s="37"/>
      <c r="U538" s="37"/>
      <c r="W538" s="38">
        <v>65</v>
      </c>
      <c r="X538" s="38"/>
    </row>
    <row r="539" spans="2:24" ht="0.65" customHeight="1">
      <c r="B539" s="33"/>
      <c r="C539" s="33"/>
    </row>
    <row r="540" spans="2:24" ht="0.65" customHeight="1"/>
    <row r="541" spans="2:24" ht="12.65" customHeight="1">
      <c r="B541" s="33" t="s">
        <v>9</v>
      </c>
      <c r="C541" s="33"/>
      <c r="E541" s="37">
        <v>0</v>
      </c>
      <c r="F541" s="37"/>
      <c r="G541" s="37"/>
      <c r="I541" s="37">
        <v>0</v>
      </c>
      <c r="J541" s="37"/>
      <c r="K541" s="37"/>
      <c r="M541" s="2">
        <v>0</v>
      </c>
      <c r="O541" s="2">
        <v>0</v>
      </c>
      <c r="Q541" s="2">
        <v>0</v>
      </c>
      <c r="S541" s="37">
        <v>0</v>
      </c>
      <c r="T541" s="37"/>
      <c r="U541" s="37"/>
      <c r="W541" s="38">
        <v>22</v>
      </c>
      <c r="X541" s="38"/>
    </row>
    <row r="542" spans="2:24" ht="0.65" customHeight="1">
      <c r="B542" s="33"/>
      <c r="C542" s="33"/>
    </row>
    <row r="543" spans="2:24" ht="0.65" customHeight="1"/>
    <row r="544" spans="2:24" ht="12.65" customHeight="1">
      <c r="B544" s="33" t="s">
        <v>9</v>
      </c>
      <c r="C544" s="33"/>
      <c r="E544" s="37">
        <v>0</v>
      </c>
      <c r="F544" s="37"/>
      <c r="G544" s="37"/>
      <c r="I544" s="37">
        <v>0</v>
      </c>
      <c r="J544" s="37"/>
      <c r="K544" s="37"/>
      <c r="M544" s="2">
        <v>0</v>
      </c>
      <c r="O544" s="2">
        <v>0</v>
      </c>
      <c r="Q544" s="2">
        <v>0</v>
      </c>
      <c r="S544" s="37">
        <v>0</v>
      </c>
      <c r="T544" s="37"/>
      <c r="U544" s="37"/>
      <c r="W544" s="38">
        <v>20</v>
      </c>
      <c r="X544" s="38"/>
    </row>
    <row r="545" spans="2:24" ht="0.65" customHeight="1">
      <c r="B545" s="33"/>
      <c r="C545" s="33"/>
    </row>
    <row r="546" spans="2:24" ht="0.65" customHeight="1"/>
    <row r="547" spans="2:24" ht="12.65" customHeight="1">
      <c r="B547" s="33" t="s">
        <v>9</v>
      </c>
      <c r="C547" s="33"/>
      <c r="E547" s="37">
        <v>0</v>
      </c>
      <c r="F547" s="37"/>
      <c r="G547" s="37"/>
      <c r="I547" s="37">
        <v>0</v>
      </c>
      <c r="J547" s="37"/>
      <c r="K547" s="37"/>
      <c r="M547" s="2">
        <v>0</v>
      </c>
      <c r="O547" s="2">
        <v>0</v>
      </c>
      <c r="Q547" s="2">
        <v>0</v>
      </c>
      <c r="S547" s="37">
        <v>0</v>
      </c>
      <c r="T547" s="37"/>
      <c r="U547" s="37"/>
      <c r="W547" s="38">
        <v>59</v>
      </c>
      <c r="X547" s="38"/>
    </row>
    <row r="548" spans="2:24" ht="0.65" customHeight="1">
      <c r="B548" s="33"/>
      <c r="C548" s="33"/>
    </row>
    <row r="549" spans="2:24" ht="0.65" customHeight="1"/>
    <row r="550" spans="2:24" ht="12.65" customHeight="1">
      <c r="B550" s="33" t="s">
        <v>9</v>
      </c>
      <c r="C550" s="33"/>
      <c r="E550" s="37">
        <v>0</v>
      </c>
      <c r="F550" s="37"/>
      <c r="G550" s="37"/>
      <c r="I550" s="37">
        <v>0</v>
      </c>
      <c r="J550" s="37"/>
      <c r="K550" s="37"/>
      <c r="M550" s="2">
        <v>0</v>
      </c>
      <c r="O550" s="2">
        <v>0</v>
      </c>
      <c r="Q550" s="2">
        <v>0</v>
      </c>
      <c r="S550" s="37">
        <v>0</v>
      </c>
      <c r="T550" s="37"/>
      <c r="U550" s="37"/>
      <c r="W550" s="38">
        <v>14</v>
      </c>
      <c r="X550" s="38"/>
    </row>
    <row r="551" spans="2:24" ht="0.65" customHeight="1">
      <c r="B551" s="33"/>
      <c r="C551" s="33"/>
    </row>
    <row r="552" spans="2:24" ht="0.65" customHeight="1"/>
    <row r="553" spans="2:24" ht="12.65" customHeight="1">
      <c r="B553" s="33" t="s">
        <v>9</v>
      </c>
      <c r="C553" s="33"/>
      <c r="E553" s="37">
        <v>0</v>
      </c>
      <c r="F553" s="37"/>
      <c r="G553" s="37"/>
      <c r="I553" s="37">
        <v>0</v>
      </c>
      <c r="J553" s="37"/>
      <c r="K553" s="37"/>
      <c r="M553" s="2">
        <v>0</v>
      </c>
      <c r="O553" s="2">
        <v>0</v>
      </c>
      <c r="Q553" s="2">
        <v>0</v>
      </c>
      <c r="S553" s="37">
        <v>0</v>
      </c>
      <c r="T553" s="37"/>
      <c r="U553" s="37"/>
      <c r="W553" s="38">
        <v>17</v>
      </c>
      <c r="X553" s="38"/>
    </row>
    <row r="554" spans="2:24" ht="0.65" customHeight="1">
      <c r="B554" s="33"/>
      <c r="C554" s="33"/>
    </row>
    <row r="555" spans="2:24" ht="0.65" customHeight="1"/>
    <row r="556" spans="2:24" ht="12.65" customHeight="1">
      <c r="B556" s="33" t="s">
        <v>9</v>
      </c>
      <c r="C556" s="33"/>
      <c r="E556" s="37">
        <v>0</v>
      </c>
      <c r="F556" s="37"/>
      <c r="G556" s="37"/>
      <c r="I556" s="37">
        <v>0</v>
      </c>
      <c r="J556" s="37"/>
      <c r="K556" s="37"/>
      <c r="M556" s="2">
        <v>0</v>
      </c>
      <c r="O556" s="2">
        <v>0</v>
      </c>
      <c r="Q556" s="2">
        <v>0</v>
      </c>
      <c r="S556" s="37">
        <v>0</v>
      </c>
      <c r="T556" s="37"/>
      <c r="U556" s="37"/>
    </row>
    <row r="557" spans="2:24" ht="0.65" customHeight="1">
      <c r="B557" s="33"/>
      <c r="C557" s="33"/>
    </row>
    <row r="558" spans="2:24" ht="0.65" customHeight="1"/>
    <row r="559" spans="2:24" ht="12.65" customHeight="1">
      <c r="B559" s="33" t="s">
        <v>9</v>
      </c>
      <c r="C559" s="33"/>
      <c r="E559" s="37">
        <v>0</v>
      </c>
      <c r="F559" s="37"/>
      <c r="G559" s="37"/>
      <c r="I559" s="37">
        <v>0</v>
      </c>
      <c r="J559" s="37"/>
      <c r="K559" s="37"/>
      <c r="M559" s="2">
        <v>0</v>
      </c>
      <c r="O559" s="2">
        <v>0</v>
      </c>
      <c r="Q559" s="2">
        <v>0</v>
      </c>
      <c r="S559" s="37">
        <v>0</v>
      </c>
      <c r="T559" s="37"/>
      <c r="U559" s="37"/>
      <c r="W559" s="38">
        <v>17</v>
      </c>
      <c r="X559" s="38"/>
    </row>
    <row r="560" spans="2:24" ht="0.65" customHeight="1">
      <c r="B560" s="33"/>
      <c r="C560" s="33"/>
    </row>
    <row r="561" spans="2:24" ht="0.65" customHeight="1"/>
    <row r="562" spans="2:24" ht="12.65" customHeight="1">
      <c r="B562" s="33" t="s">
        <v>9</v>
      </c>
      <c r="C562" s="33"/>
      <c r="E562" s="37">
        <v>0</v>
      </c>
      <c r="F562" s="37"/>
      <c r="G562" s="37"/>
      <c r="I562" s="37">
        <v>0</v>
      </c>
      <c r="J562" s="37"/>
      <c r="K562" s="37"/>
      <c r="M562" s="2">
        <v>0</v>
      </c>
      <c r="O562" s="2">
        <v>0</v>
      </c>
      <c r="Q562" s="2">
        <v>0</v>
      </c>
      <c r="S562" s="37">
        <v>0</v>
      </c>
      <c r="T562" s="37"/>
      <c r="U562" s="37"/>
      <c r="W562" s="38">
        <v>22</v>
      </c>
      <c r="X562" s="38"/>
    </row>
    <row r="563" spans="2:24" ht="0.65" customHeight="1">
      <c r="B563" s="33"/>
      <c r="C563" s="33"/>
    </row>
    <row r="564" spans="2:24" ht="0.65" customHeight="1"/>
    <row r="565" spans="2:24" ht="12.65" customHeight="1">
      <c r="B565" s="33" t="s">
        <v>9</v>
      </c>
      <c r="C565" s="33"/>
      <c r="E565" s="37">
        <v>0</v>
      </c>
      <c r="F565" s="37"/>
      <c r="G565" s="37"/>
      <c r="I565" s="37">
        <v>0</v>
      </c>
      <c r="J565" s="37"/>
      <c r="K565" s="37"/>
      <c r="M565" s="2">
        <v>0</v>
      </c>
      <c r="O565" s="2">
        <v>0</v>
      </c>
      <c r="Q565" s="2">
        <v>0</v>
      </c>
      <c r="S565" s="37">
        <v>0</v>
      </c>
      <c r="T565" s="37"/>
      <c r="U565" s="37"/>
      <c r="W565" s="38">
        <v>9</v>
      </c>
      <c r="X565" s="38"/>
    </row>
    <row r="566" spans="2:24" ht="0.65" customHeight="1">
      <c r="B566" s="33"/>
      <c r="C566" s="33"/>
    </row>
    <row r="567" spans="2:24" ht="0.65" customHeight="1"/>
    <row r="568" spans="2:24" ht="12.65" customHeight="1">
      <c r="B568" s="33" t="s">
        <v>9</v>
      </c>
      <c r="C568" s="33"/>
      <c r="E568" s="37">
        <v>0</v>
      </c>
      <c r="F568" s="37"/>
      <c r="G568" s="37"/>
      <c r="I568" s="37">
        <v>0</v>
      </c>
      <c r="J568" s="37"/>
      <c r="K568" s="37"/>
      <c r="M568" s="2">
        <v>0</v>
      </c>
      <c r="O568" s="2">
        <v>0</v>
      </c>
      <c r="Q568" s="2">
        <v>0</v>
      </c>
      <c r="S568" s="37">
        <v>0</v>
      </c>
      <c r="T568" s="37"/>
      <c r="U568" s="37"/>
      <c r="W568" s="38">
        <v>9</v>
      </c>
      <c r="X568" s="38"/>
    </row>
    <row r="569" spans="2:24" ht="0.65" customHeight="1">
      <c r="B569" s="33"/>
      <c r="C569" s="33"/>
    </row>
    <row r="570" spans="2:24" ht="0.65" customHeight="1"/>
    <row r="571" spans="2:24" ht="12.65" customHeight="1">
      <c r="B571" s="33" t="s">
        <v>9</v>
      </c>
      <c r="C571" s="33"/>
      <c r="E571" s="37">
        <v>0</v>
      </c>
      <c r="F571" s="37"/>
      <c r="G571" s="37"/>
      <c r="I571" s="37">
        <v>0</v>
      </c>
      <c r="J571" s="37"/>
      <c r="K571" s="37"/>
      <c r="M571" s="2">
        <v>0</v>
      </c>
      <c r="O571" s="2">
        <v>0</v>
      </c>
      <c r="Q571" s="2">
        <v>0</v>
      </c>
      <c r="S571" s="37">
        <v>0</v>
      </c>
      <c r="T571" s="37"/>
      <c r="U571" s="37"/>
    </row>
    <row r="572" spans="2:24" ht="0.65" customHeight="1">
      <c r="B572" s="33"/>
      <c r="C572" s="33"/>
    </row>
    <row r="573" spans="2:24" ht="0.65" customHeight="1"/>
    <row r="574" spans="2:24" ht="12.65" customHeight="1">
      <c r="B574" s="33" t="s">
        <v>9</v>
      </c>
      <c r="C574" s="33"/>
      <c r="E574" s="37">
        <v>0</v>
      </c>
      <c r="F574" s="37"/>
      <c r="G574" s="37"/>
      <c r="I574" s="37">
        <v>0</v>
      </c>
      <c r="J574" s="37"/>
      <c r="K574" s="37"/>
      <c r="M574" s="2">
        <v>0</v>
      </c>
      <c r="O574" s="2">
        <v>0</v>
      </c>
      <c r="Q574" s="2">
        <v>0</v>
      </c>
      <c r="S574" s="37">
        <v>0</v>
      </c>
      <c r="T574" s="37"/>
      <c r="U574" s="37"/>
      <c r="W574" s="38">
        <v>84</v>
      </c>
      <c r="X574" s="38"/>
    </row>
    <row r="575" spans="2:24" ht="0.65" customHeight="1">
      <c r="B575" s="33"/>
      <c r="C575" s="33"/>
    </row>
    <row r="576" spans="2:24" ht="0.65" customHeight="1"/>
    <row r="577" spans="2:24" ht="12.65" customHeight="1">
      <c r="B577" s="33" t="s">
        <v>9</v>
      </c>
      <c r="C577" s="33"/>
      <c r="E577" s="37">
        <v>0</v>
      </c>
      <c r="F577" s="37"/>
      <c r="G577" s="37"/>
      <c r="I577" s="37">
        <v>0</v>
      </c>
      <c r="J577" s="37"/>
      <c r="K577" s="37"/>
      <c r="M577" s="2">
        <v>0</v>
      </c>
      <c r="O577" s="2">
        <v>0</v>
      </c>
      <c r="Q577" s="2">
        <v>0</v>
      </c>
      <c r="S577" s="37">
        <v>0</v>
      </c>
      <c r="T577" s="37"/>
      <c r="U577" s="37"/>
      <c r="W577" s="38">
        <v>9</v>
      </c>
      <c r="X577" s="38"/>
    </row>
    <row r="578" spans="2:24" ht="0.65" customHeight="1">
      <c r="B578" s="33"/>
      <c r="C578" s="33"/>
    </row>
    <row r="579" spans="2:24" ht="0.65" customHeight="1"/>
    <row r="580" spans="2:24" ht="12.65" customHeight="1">
      <c r="B580" s="33" t="s">
        <v>9</v>
      </c>
      <c r="C580" s="33"/>
      <c r="E580" s="37">
        <v>0</v>
      </c>
      <c r="F580" s="37"/>
      <c r="G580" s="37"/>
      <c r="I580" s="37">
        <v>0</v>
      </c>
      <c r="J580" s="37"/>
      <c r="K580" s="37"/>
      <c r="M580" s="2">
        <v>0</v>
      </c>
      <c r="O580" s="2">
        <v>0</v>
      </c>
      <c r="Q580" s="2">
        <v>0</v>
      </c>
      <c r="S580" s="37">
        <v>0</v>
      </c>
      <c r="T580" s="37"/>
      <c r="U580" s="37"/>
    </row>
    <row r="581" spans="2:24" ht="0.65" customHeight="1">
      <c r="B581" s="33"/>
      <c r="C581" s="33"/>
    </row>
    <row r="582" spans="2:24" ht="0.65" customHeight="1"/>
    <row r="583" spans="2:24" ht="12.65" customHeight="1">
      <c r="B583" s="33" t="s">
        <v>9</v>
      </c>
      <c r="C583" s="33"/>
      <c r="E583" s="37">
        <v>0</v>
      </c>
      <c r="F583" s="37"/>
      <c r="G583" s="37"/>
      <c r="I583" s="37">
        <v>0</v>
      </c>
      <c r="J583" s="37"/>
      <c r="K583" s="37"/>
      <c r="M583" s="2">
        <v>0</v>
      </c>
      <c r="O583" s="2">
        <v>0</v>
      </c>
      <c r="Q583" s="2">
        <v>0</v>
      </c>
      <c r="S583" s="37">
        <v>0</v>
      </c>
      <c r="T583" s="37"/>
      <c r="U583" s="37"/>
      <c r="W583" s="38">
        <v>25</v>
      </c>
      <c r="X583" s="38"/>
    </row>
    <row r="584" spans="2:24" ht="0.65" customHeight="1">
      <c r="B584" s="33"/>
      <c r="C584" s="33"/>
    </row>
    <row r="585" spans="2:24" ht="0.65" customHeight="1"/>
    <row r="586" spans="2:24" ht="12.65" customHeight="1">
      <c r="B586" s="33" t="s">
        <v>9</v>
      </c>
      <c r="C586" s="33"/>
      <c r="E586" s="37">
        <v>0</v>
      </c>
      <c r="F586" s="37"/>
      <c r="G586" s="37"/>
      <c r="I586" s="37">
        <v>0</v>
      </c>
      <c r="J586" s="37"/>
      <c r="K586" s="37"/>
      <c r="M586" s="2">
        <v>0</v>
      </c>
      <c r="O586" s="2">
        <v>0</v>
      </c>
      <c r="Q586" s="2">
        <v>0</v>
      </c>
      <c r="S586" s="37">
        <v>0</v>
      </c>
      <c r="T586" s="37"/>
      <c r="U586" s="37"/>
      <c r="W586" s="38">
        <v>26</v>
      </c>
      <c r="X586" s="38"/>
    </row>
    <row r="587" spans="2:24" ht="0.65" customHeight="1">
      <c r="B587" s="33"/>
      <c r="C587" s="33"/>
    </row>
    <row r="588" spans="2:24" ht="0.65" customHeight="1"/>
    <row r="589" spans="2:24" ht="12.65" customHeight="1">
      <c r="B589" s="33" t="s">
        <v>9</v>
      </c>
      <c r="C589" s="33"/>
      <c r="E589" s="37">
        <v>0</v>
      </c>
      <c r="F589" s="37"/>
      <c r="G589" s="37"/>
      <c r="I589" s="37">
        <v>0</v>
      </c>
      <c r="J589" s="37"/>
      <c r="K589" s="37"/>
      <c r="M589" s="2">
        <v>0</v>
      </c>
      <c r="O589" s="2">
        <v>0</v>
      </c>
      <c r="Q589" s="2">
        <v>0</v>
      </c>
      <c r="S589" s="37">
        <v>0</v>
      </c>
      <c r="T589" s="37"/>
      <c r="U589" s="37"/>
      <c r="W589" s="38">
        <v>17</v>
      </c>
      <c r="X589" s="38"/>
    </row>
    <row r="590" spans="2:24" ht="0.65" customHeight="1">
      <c r="B590" s="33"/>
      <c r="C590" s="33"/>
    </row>
    <row r="591" spans="2:24" ht="0.65" customHeight="1"/>
    <row r="592" spans="2:24" ht="12.65" customHeight="1">
      <c r="B592" s="33" t="s">
        <v>9</v>
      </c>
      <c r="C592" s="33"/>
      <c r="E592" s="37">
        <v>0</v>
      </c>
      <c r="F592" s="37"/>
      <c r="G592" s="37"/>
      <c r="I592" s="37">
        <v>0</v>
      </c>
      <c r="J592" s="37"/>
      <c r="K592" s="37"/>
      <c r="M592" s="2">
        <v>0</v>
      </c>
      <c r="O592" s="2">
        <v>0</v>
      </c>
      <c r="Q592" s="2">
        <v>0</v>
      </c>
      <c r="S592" s="37">
        <v>0</v>
      </c>
      <c r="T592" s="37"/>
      <c r="U592" s="37"/>
      <c r="W592" s="38">
        <v>17</v>
      </c>
      <c r="X592" s="38"/>
    </row>
    <row r="593" spans="2:24" ht="0.65" customHeight="1">
      <c r="B593" s="33"/>
      <c r="C593" s="33"/>
    </row>
    <row r="594" spans="2:24" ht="0.65" customHeight="1"/>
    <row r="595" spans="2:24" ht="12.65" customHeight="1">
      <c r="B595" s="33" t="s">
        <v>9</v>
      </c>
      <c r="C595" s="33"/>
      <c r="E595" s="37">
        <v>0</v>
      </c>
      <c r="F595" s="37"/>
      <c r="G595" s="37"/>
      <c r="I595" s="37">
        <v>0</v>
      </c>
      <c r="J595" s="37"/>
      <c r="K595" s="37"/>
      <c r="M595" s="2">
        <v>0</v>
      </c>
      <c r="O595" s="2">
        <v>0</v>
      </c>
      <c r="Q595" s="2">
        <v>0</v>
      </c>
      <c r="S595" s="37">
        <v>0</v>
      </c>
      <c r="T595" s="37"/>
      <c r="U595" s="37"/>
      <c r="W595" s="38">
        <v>16</v>
      </c>
      <c r="X595" s="38"/>
    </row>
    <row r="596" spans="2:24" ht="0.65" customHeight="1">
      <c r="B596" s="33"/>
      <c r="C596" s="33"/>
    </row>
    <row r="597" spans="2:24" ht="0.65" customHeight="1"/>
    <row r="598" spans="2:24" ht="12.65" customHeight="1">
      <c r="B598" s="33" t="s">
        <v>9</v>
      </c>
      <c r="C598" s="33"/>
      <c r="E598" s="37">
        <v>0</v>
      </c>
      <c r="F598" s="37"/>
      <c r="G598" s="37"/>
      <c r="I598" s="37">
        <v>0</v>
      </c>
      <c r="J598" s="37"/>
      <c r="K598" s="37"/>
      <c r="M598" s="2">
        <v>0</v>
      </c>
      <c r="O598" s="2">
        <v>0</v>
      </c>
      <c r="Q598" s="2">
        <v>0</v>
      </c>
      <c r="S598" s="37">
        <v>0</v>
      </c>
      <c r="T598" s="37"/>
      <c r="U598" s="37"/>
    </row>
    <row r="599" spans="2:24" ht="0.65" customHeight="1">
      <c r="B599" s="33"/>
      <c r="C599" s="33"/>
    </row>
    <row r="600" spans="2:24" ht="0.65" customHeight="1"/>
    <row r="601" spans="2:24" ht="12.65" customHeight="1">
      <c r="B601" s="33" t="s">
        <v>9</v>
      </c>
      <c r="C601" s="33"/>
      <c r="E601" s="37">
        <v>0</v>
      </c>
      <c r="F601" s="37"/>
      <c r="G601" s="37"/>
      <c r="I601" s="37">
        <v>0</v>
      </c>
      <c r="J601" s="37"/>
      <c r="K601" s="37"/>
      <c r="M601" s="2">
        <v>0</v>
      </c>
      <c r="O601" s="2">
        <v>0</v>
      </c>
      <c r="Q601" s="2">
        <v>0</v>
      </c>
      <c r="S601" s="37">
        <v>0</v>
      </c>
      <c r="T601" s="37"/>
      <c r="U601" s="37"/>
    </row>
    <row r="602" spans="2:24" ht="0.65" customHeight="1">
      <c r="B602" s="33"/>
      <c r="C602" s="33"/>
    </row>
    <row r="603" spans="2:24" ht="0.65" customHeight="1"/>
    <row r="604" spans="2:24" ht="12.65" customHeight="1">
      <c r="B604" s="33" t="s">
        <v>9</v>
      </c>
      <c r="C604" s="33"/>
      <c r="E604" s="37">
        <v>0</v>
      </c>
      <c r="F604" s="37"/>
      <c r="G604" s="37"/>
      <c r="I604" s="37">
        <v>0</v>
      </c>
      <c r="J604" s="37"/>
      <c r="K604" s="37"/>
      <c r="M604" s="2">
        <v>0</v>
      </c>
      <c r="O604" s="2">
        <v>0</v>
      </c>
      <c r="Q604" s="2">
        <v>0</v>
      </c>
      <c r="S604" s="37">
        <v>0</v>
      </c>
      <c r="T604" s="37"/>
      <c r="U604" s="37"/>
      <c r="W604" s="38">
        <v>19</v>
      </c>
      <c r="X604" s="38"/>
    </row>
    <row r="605" spans="2:24" ht="0.65" customHeight="1">
      <c r="B605" s="33"/>
      <c r="C605" s="33"/>
    </row>
    <row r="606" spans="2:24" ht="0.65" customHeight="1"/>
    <row r="607" spans="2:24" ht="12.65" customHeight="1">
      <c r="B607" s="33" t="s">
        <v>9</v>
      </c>
      <c r="C607" s="33"/>
      <c r="E607" s="37">
        <v>0</v>
      </c>
      <c r="F607" s="37"/>
      <c r="G607" s="37"/>
      <c r="I607" s="37">
        <v>0</v>
      </c>
      <c r="J607" s="37"/>
      <c r="K607" s="37"/>
      <c r="M607" s="2">
        <v>0</v>
      </c>
      <c r="O607" s="2">
        <v>0</v>
      </c>
      <c r="Q607" s="2">
        <v>0</v>
      </c>
      <c r="S607" s="37">
        <v>0</v>
      </c>
      <c r="T607" s="37"/>
      <c r="U607" s="37"/>
      <c r="W607" s="38">
        <v>10</v>
      </c>
      <c r="X607" s="38"/>
    </row>
    <row r="608" spans="2:24" ht="0.65" customHeight="1">
      <c r="B608" s="33"/>
      <c r="C608" s="33"/>
    </row>
    <row r="609" spans="2:24" ht="0.65" customHeight="1"/>
    <row r="610" spans="2:24" ht="12.65" customHeight="1">
      <c r="B610" s="33" t="s">
        <v>9</v>
      </c>
      <c r="C610" s="33"/>
      <c r="E610" s="37">
        <v>0</v>
      </c>
      <c r="F610" s="37"/>
      <c r="G610" s="37"/>
      <c r="I610" s="37">
        <v>0</v>
      </c>
      <c r="J610" s="37"/>
      <c r="K610" s="37"/>
      <c r="M610" s="2">
        <v>0</v>
      </c>
      <c r="O610" s="2">
        <v>0</v>
      </c>
      <c r="Q610" s="2">
        <v>0</v>
      </c>
      <c r="S610" s="37">
        <v>0</v>
      </c>
      <c r="T610" s="37"/>
      <c r="U610" s="37"/>
      <c r="W610" s="38">
        <v>12</v>
      </c>
      <c r="X610" s="38"/>
    </row>
    <row r="611" spans="2:24" ht="0.65" customHeight="1">
      <c r="B611" s="33"/>
      <c r="C611" s="33"/>
    </row>
    <row r="612" spans="2:24" ht="0.65" customHeight="1"/>
    <row r="613" spans="2:24" ht="12.65" customHeight="1">
      <c r="B613" s="33" t="s">
        <v>9</v>
      </c>
      <c r="C613" s="33"/>
      <c r="E613" s="37">
        <v>0</v>
      </c>
      <c r="F613" s="37"/>
      <c r="G613" s="37"/>
      <c r="I613" s="37">
        <v>0</v>
      </c>
      <c r="J613" s="37"/>
      <c r="K613" s="37"/>
      <c r="M613" s="2">
        <v>0</v>
      </c>
      <c r="O613" s="2">
        <v>0</v>
      </c>
      <c r="Q613" s="2">
        <v>0</v>
      </c>
      <c r="S613" s="37">
        <v>0</v>
      </c>
      <c r="T613" s="37"/>
      <c r="U613" s="37"/>
      <c r="W613" s="38">
        <v>13</v>
      </c>
      <c r="X613" s="38"/>
    </row>
    <row r="614" spans="2:24" ht="0.65" customHeight="1">
      <c r="B614" s="33"/>
      <c r="C614" s="33"/>
    </row>
    <row r="615" spans="2:24" ht="0.65" customHeight="1"/>
    <row r="616" spans="2:24" ht="12.65" customHeight="1">
      <c r="B616" s="33" t="s">
        <v>9</v>
      </c>
      <c r="C616" s="33"/>
      <c r="E616" s="37">
        <v>0</v>
      </c>
      <c r="F616" s="37"/>
      <c r="G616" s="37"/>
      <c r="I616" s="37">
        <v>0</v>
      </c>
      <c r="J616" s="37"/>
      <c r="K616" s="37"/>
      <c r="M616" s="2">
        <v>0</v>
      </c>
      <c r="O616" s="2">
        <v>0</v>
      </c>
      <c r="Q616" s="2">
        <v>0</v>
      </c>
      <c r="S616" s="37">
        <v>0</v>
      </c>
      <c r="T616" s="37"/>
      <c r="U616" s="37"/>
    </row>
    <row r="617" spans="2:24" ht="0.65" customHeight="1">
      <c r="B617" s="33"/>
      <c r="C617" s="33"/>
    </row>
    <row r="618" spans="2:24" ht="0.65" customHeight="1"/>
    <row r="619" spans="2:24" ht="12.65" customHeight="1">
      <c r="B619" s="33" t="s">
        <v>9</v>
      </c>
      <c r="C619" s="33"/>
      <c r="E619" s="37">
        <v>0</v>
      </c>
      <c r="F619" s="37"/>
      <c r="G619" s="37"/>
      <c r="I619" s="37">
        <v>0</v>
      </c>
      <c r="J619" s="37"/>
      <c r="K619" s="37"/>
      <c r="M619" s="2">
        <v>0</v>
      </c>
      <c r="O619" s="2">
        <v>0</v>
      </c>
      <c r="Q619" s="2">
        <v>0</v>
      </c>
      <c r="S619" s="37">
        <v>0</v>
      </c>
      <c r="T619" s="37"/>
      <c r="U619" s="37"/>
      <c r="W619" s="38">
        <v>10</v>
      </c>
      <c r="X619" s="38"/>
    </row>
    <row r="620" spans="2:24" ht="0.65" customHeight="1">
      <c r="B620" s="33"/>
      <c r="C620" s="33"/>
    </row>
    <row r="621" spans="2:24" ht="0.65" customHeight="1"/>
    <row r="622" spans="2:24" ht="12.65" customHeight="1">
      <c r="B622" s="33" t="s">
        <v>9</v>
      </c>
      <c r="C622" s="33"/>
      <c r="E622" s="37">
        <v>0</v>
      </c>
      <c r="F622" s="37"/>
      <c r="G622" s="37"/>
      <c r="I622" s="37">
        <v>0</v>
      </c>
      <c r="J622" s="37"/>
      <c r="K622" s="37"/>
      <c r="M622" s="2">
        <v>0</v>
      </c>
      <c r="O622" s="2">
        <v>0</v>
      </c>
      <c r="Q622" s="2">
        <v>0</v>
      </c>
      <c r="S622" s="37">
        <v>0</v>
      </c>
      <c r="T622" s="37"/>
      <c r="U622" s="37"/>
      <c r="W622" s="38">
        <v>50</v>
      </c>
      <c r="X622" s="38"/>
    </row>
    <row r="623" spans="2:24" ht="0.65" customHeight="1">
      <c r="B623" s="33"/>
      <c r="C623" s="33"/>
    </row>
    <row r="624" spans="2:24" ht="0.65" customHeight="1"/>
    <row r="625" spans="2:24" ht="12.65" customHeight="1">
      <c r="B625" s="33" t="s">
        <v>9</v>
      </c>
      <c r="C625" s="33"/>
      <c r="E625" s="37">
        <v>0</v>
      </c>
      <c r="F625" s="37"/>
      <c r="G625" s="37"/>
      <c r="I625" s="37">
        <v>0</v>
      </c>
      <c r="J625" s="37"/>
      <c r="K625" s="37"/>
      <c r="M625" s="2">
        <v>0</v>
      </c>
      <c r="O625" s="2">
        <v>0</v>
      </c>
      <c r="Q625" s="2">
        <v>0</v>
      </c>
      <c r="S625" s="37">
        <v>0</v>
      </c>
      <c r="T625" s="37"/>
      <c r="U625" s="37"/>
      <c r="W625" s="38">
        <v>10</v>
      </c>
      <c r="X625" s="38"/>
    </row>
    <row r="626" spans="2:24" ht="0.65" customHeight="1">
      <c r="B626" s="33"/>
      <c r="C626" s="33"/>
    </row>
    <row r="627" spans="2:24" ht="0.65" customHeight="1"/>
    <row r="628" spans="2:24" ht="12.65" customHeight="1">
      <c r="B628" s="33" t="s">
        <v>9</v>
      </c>
      <c r="C628" s="33"/>
      <c r="E628" s="37">
        <v>0</v>
      </c>
      <c r="F628" s="37"/>
      <c r="G628" s="37"/>
      <c r="I628" s="37">
        <v>0</v>
      </c>
      <c r="J628" s="37"/>
      <c r="K628" s="37"/>
      <c r="M628" s="2">
        <v>0</v>
      </c>
      <c r="O628" s="2">
        <v>0</v>
      </c>
      <c r="Q628" s="2">
        <v>0</v>
      </c>
      <c r="S628" s="37">
        <v>0</v>
      </c>
      <c r="T628" s="37"/>
      <c r="U628" s="37"/>
    </row>
    <row r="629" spans="2:24" ht="0.65" customHeight="1">
      <c r="B629" s="33"/>
      <c r="C629" s="33"/>
    </row>
    <row r="630" spans="2:24" ht="0.65" customHeight="1"/>
    <row r="631" spans="2:24" ht="12.65" customHeight="1">
      <c r="B631" s="33" t="s">
        <v>9</v>
      </c>
      <c r="C631" s="33"/>
      <c r="E631" s="37">
        <v>0</v>
      </c>
      <c r="F631" s="37"/>
      <c r="G631" s="37"/>
      <c r="I631" s="37">
        <v>0</v>
      </c>
      <c r="J631" s="37"/>
      <c r="K631" s="37"/>
      <c r="M631" s="2">
        <v>0</v>
      </c>
      <c r="O631" s="2">
        <v>0</v>
      </c>
      <c r="Q631" s="2">
        <v>0</v>
      </c>
      <c r="S631" s="37">
        <v>0</v>
      </c>
      <c r="T631" s="37"/>
      <c r="U631" s="37"/>
      <c r="W631" s="38">
        <v>13</v>
      </c>
      <c r="X631" s="38"/>
    </row>
    <row r="632" spans="2:24" ht="0.65" customHeight="1">
      <c r="B632" s="33"/>
      <c r="C632" s="33"/>
    </row>
    <row r="633" spans="2:24" ht="0.65" customHeight="1"/>
    <row r="634" spans="2:24" ht="12.65" customHeight="1">
      <c r="B634" s="33" t="s">
        <v>9</v>
      </c>
      <c r="C634" s="33"/>
      <c r="E634" s="37">
        <v>0</v>
      </c>
      <c r="F634" s="37"/>
      <c r="G634" s="37"/>
      <c r="I634" s="37">
        <v>0</v>
      </c>
      <c r="J634" s="37"/>
      <c r="K634" s="37"/>
      <c r="M634" s="2">
        <v>0</v>
      </c>
      <c r="O634" s="2">
        <v>0</v>
      </c>
      <c r="Q634" s="2">
        <v>0</v>
      </c>
      <c r="S634" s="37">
        <v>0</v>
      </c>
      <c r="T634" s="37"/>
      <c r="U634" s="37"/>
    </row>
    <row r="635" spans="2:24" ht="0.65" customHeight="1">
      <c r="B635" s="33"/>
      <c r="C635" s="33"/>
    </row>
    <row r="636" spans="2:24" ht="0.65" customHeight="1"/>
    <row r="637" spans="2:24" ht="12.65" customHeight="1">
      <c r="B637" s="33" t="s">
        <v>9</v>
      </c>
      <c r="C637" s="33"/>
      <c r="E637" s="37">
        <v>0</v>
      </c>
      <c r="F637" s="37"/>
      <c r="G637" s="37"/>
      <c r="I637" s="37">
        <v>0</v>
      </c>
      <c r="J637" s="37"/>
      <c r="K637" s="37"/>
      <c r="M637" s="2">
        <v>0</v>
      </c>
      <c r="O637" s="2">
        <v>0</v>
      </c>
      <c r="Q637" s="2">
        <v>0</v>
      </c>
      <c r="S637" s="37">
        <v>0</v>
      </c>
      <c r="T637" s="37"/>
      <c r="U637" s="37"/>
      <c r="W637" s="38">
        <v>14</v>
      </c>
      <c r="X637" s="38"/>
    </row>
    <row r="638" spans="2:24" ht="0.65" customHeight="1">
      <c r="B638" s="33"/>
      <c r="C638" s="33"/>
    </row>
    <row r="639" spans="2:24" ht="0.65" customHeight="1"/>
    <row r="640" spans="2:24" ht="12.65" customHeight="1">
      <c r="B640" s="33" t="s">
        <v>9</v>
      </c>
      <c r="C640" s="33"/>
      <c r="E640" s="37">
        <v>0</v>
      </c>
      <c r="F640" s="37"/>
      <c r="G640" s="37"/>
      <c r="I640" s="37">
        <v>0</v>
      </c>
      <c r="J640" s="37"/>
      <c r="K640" s="37"/>
      <c r="M640" s="2">
        <v>0</v>
      </c>
      <c r="O640" s="2">
        <v>0</v>
      </c>
      <c r="Q640" s="2">
        <v>0</v>
      </c>
      <c r="S640" s="37">
        <v>0</v>
      </c>
      <c r="T640" s="37"/>
      <c r="U640" s="37"/>
      <c r="W640" s="38">
        <v>27</v>
      </c>
      <c r="X640" s="38"/>
    </row>
    <row r="641" spans="2:24" ht="0.65" customHeight="1">
      <c r="B641" s="33"/>
      <c r="C641" s="33"/>
    </row>
    <row r="642" spans="2:24" ht="0.65" customHeight="1"/>
    <row r="643" spans="2:24" ht="12.65" customHeight="1">
      <c r="B643" s="33" t="s">
        <v>9</v>
      </c>
      <c r="C643" s="33"/>
      <c r="E643" s="37">
        <v>0</v>
      </c>
      <c r="F643" s="37"/>
      <c r="G643" s="37"/>
      <c r="I643" s="37">
        <v>0</v>
      </c>
      <c r="J643" s="37"/>
      <c r="K643" s="37"/>
      <c r="M643" s="2">
        <v>0</v>
      </c>
      <c r="O643" s="2">
        <v>0</v>
      </c>
      <c r="Q643" s="2">
        <v>0</v>
      </c>
      <c r="S643" s="37">
        <v>0</v>
      </c>
      <c r="T643" s="37"/>
      <c r="U643" s="37"/>
      <c r="W643" s="38">
        <v>27</v>
      </c>
      <c r="X643" s="38"/>
    </row>
    <row r="644" spans="2:24" ht="0.65" customHeight="1">
      <c r="B644" s="33"/>
      <c r="C644" s="33"/>
    </row>
    <row r="645" spans="2:24" ht="0.65" customHeight="1"/>
    <row r="646" spans="2:24" ht="12.65" customHeight="1">
      <c r="B646" s="33" t="s">
        <v>9</v>
      </c>
      <c r="C646" s="33"/>
      <c r="E646" s="37">
        <v>0</v>
      </c>
      <c r="F646" s="37"/>
      <c r="G646" s="37"/>
      <c r="I646" s="37">
        <v>0</v>
      </c>
      <c r="J646" s="37"/>
      <c r="K646" s="37"/>
      <c r="M646" s="2">
        <v>0</v>
      </c>
      <c r="O646" s="2">
        <v>0</v>
      </c>
      <c r="Q646" s="2">
        <v>0</v>
      </c>
      <c r="S646" s="37">
        <v>0</v>
      </c>
      <c r="T646" s="37"/>
      <c r="U646" s="37"/>
      <c r="W646" s="38">
        <v>13</v>
      </c>
      <c r="X646" s="38"/>
    </row>
    <row r="647" spans="2:24" ht="0.65" customHeight="1">
      <c r="B647" s="33"/>
      <c r="C647" s="33"/>
    </row>
    <row r="648" spans="2:24" ht="0.65" customHeight="1"/>
    <row r="649" spans="2:24" ht="12.65" customHeight="1">
      <c r="B649" s="33" t="s">
        <v>9</v>
      </c>
      <c r="C649" s="33"/>
      <c r="E649" s="37">
        <v>0</v>
      </c>
      <c r="F649" s="37"/>
      <c r="G649" s="37"/>
      <c r="I649" s="37">
        <v>0</v>
      </c>
      <c r="J649" s="37"/>
      <c r="K649" s="37"/>
      <c r="M649" s="2">
        <v>0</v>
      </c>
      <c r="O649" s="2">
        <v>0</v>
      </c>
      <c r="Q649" s="2">
        <v>0</v>
      </c>
      <c r="S649" s="37">
        <v>0</v>
      </c>
      <c r="T649" s="37"/>
      <c r="U649" s="37"/>
      <c r="W649" s="38">
        <v>13</v>
      </c>
      <c r="X649" s="38"/>
    </row>
    <row r="650" spans="2:24" ht="0.65" customHeight="1">
      <c r="B650" s="33"/>
      <c r="C650" s="33"/>
    </row>
    <row r="651" spans="2:24" ht="0.65" customHeight="1"/>
    <row r="652" spans="2:24" ht="12.65" customHeight="1">
      <c r="B652" s="33" t="s">
        <v>9</v>
      </c>
      <c r="C652" s="33"/>
      <c r="E652" s="37">
        <v>0</v>
      </c>
      <c r="F652" s="37"/>
      <c r="G652" s="37"/>
      <c r="I652" s="37">
        <v>0</v>
      </c>
      <c r="J652" s="37"/>
      <c r="K652" s="37"/>
      <c r="M652" s="2">
        <v>0</v>
      </c>
      <c r="O652" s="2">
        <v>0</v>
      </c>
      <c r="Q652" s="2">
        <v>0</v>
      </c>
      <c r="S652" s="37">
        <v>0</v>
      </c>
      <c r="T652" s="37"/>
      <c r="U652" s="37"/>
      <c r="W652" s="38">
        <v>14</v>
      </c>
      <c r="X652" s="38"/>
    </row>
    <row r="653" spans="2:24" ht="0.65" customHeight="1">
      <c r="B653" s="33"/>
      <c r="C653" s="33"/>
    </row>
    <row r="654" spans="2:24" ht="0.65" customHeight="1"/>
    <row r="655" spans="2:24" ht="12.65" customHeight="1">
      <c r="B655" s="33" t="s">
        <v>9</v>
      </c>
      <c r="C655" s="33"/>
      <c r="E655" s="37">
        <v>0</v>
      </c>
      <c r="F655" s="37"/>
      <c r="G655" s="37"/>
      <c r="I655" s="37">
        <v>0</v>
      </c>
      <c r="J655" s="37"/>
      <c r="K655" s="37"/>
      <c r="M655" s="2">
        <v>0</v>
      </c>
      <c r="O655" s="2">
        <v>0</v>
      </c>
      <c r="Q655" s="2">
        <v>0</v>
      </c>
      <c r="S655" s="37">
        <v>0</v>
      </c>
      <c r="T655" s="37"/>
      <c r="U655" s="37"/>
      <c r="W655" s="38">
        <v>22</v>
      </c>
      <c r="X655" s="38"/>
    </row>
    <row r="656" spans="2:24" ht="0.65" customHeight="1">
      <c r="B656" s="33"/>
      <c r="C656" s="33"/>
    </row>
    <row r="657" spans="2:24" ht="0.65" customHeight="1"/>
    <row r="658" spans="2:24" ht="12.65" customHeight="1">
      <c r="B658" s="33" t="s">
        <v>9</v>
      </c>
      <c r="C658" s="33"/>
      <c r="E658" s="37">
        <v>0</v>
      </c>
      <c r="F658" s="37"/>
      <c r="G658" s="37"/>
      <c r="I658" s="37">
        <v>0</v>
      </c>
      <c r="J658" s="37"/>
      <c r="K658" s="37"/>
      <c r="M658" s="2">
        <v>0</v>
      </c>
      <c r="O658" s="2">
        <v>0</v>
      </c>
      <c r="Q658" s="2">
        <v>0</v>
      </c>
      <c r="S658" s="37">
        <v>0</v>
      </c>
      <c r="T658" s="37"/>
      <c r="U658" s="37"/>
    </row>
    <row r="659" spans="2:24" ht="0.65" customHeight="1">
      <c r="B659" s="33"/>
      <c r="C659" s="33"/>
    </row>
    <row r="660" spans="2:24" ht="0.65" customHeight="1"/>
    <row r="661" spans="2:24" ht="12.65" customHeight="1">
      <c r="B661" s="33" t="s">
        <v>9</v>
      </c>
      <c r="C661" s="33"/>
      <c r="E661" s="37">
        <v>0</v>
      </c>
      <c r="F661" s="37"/>
      <c r="G661" s="37"/>
      <c r="I661" s="37">
        <v>0</v>
      </c>
      <c r="J661" s="37"/>
      <c r="K661" s="37"/>
      <c r="M661" s="2">
        <v>0</v>
      </c>
      <c r="O661" s="2">
        <v>0</v>
      </c>
      <c r="Q661" s="2">
        <v>0</v>
      </c>
      <c r="S661" s="37">
        <v>0</v>
      </c>
      <c r="T661" s="37"/>
      <c r="U661" s="37"/>
    </row>
    <row r="662" spans="2:24" ht="0.65" customHeight="1">
      <c r="B662" s="33"/>
      <c r="C662" s="33"/>
    </row>
    <row r="663" spans="2:24" ht="0.65" customHeight="1"/>
    <row r="664" spans="2:24" ht="12.65" customHeight="1">
      <c r="B664" s="33" t="s">
        <v>9</v>
      </c>
      <c r="C664" s="33"/>
      <c r="E664" s="37">
        <v>0</v>
      </c>
      <c r="F664" s="37"/>
      <c r="G664" s="37"/>
      <c r="I664" s="37">
        <v>0</v>
      </c>
      <c r="J664" s="37"/>
      <c r="K664" s="37"/>
      <c r="M664" s="2">
        <v>0</v>
      </c>
      <c r="O664" s="2">
        <v>0</v>
      </c>
      <c r="Q664" s="2">
        <v>0</v>
      </c>
      <c r="S664" s="37">
        <v>0</v>
      </c>
      <c r="T664" s="37"/>
      <c r="U664" s="37"/>
      <c r="W664" s="38">
        <v>3</v>
      </c>
      <c r="X664" s="38"/>
    </row>
    <row r="665" spans="2:24" ht="0.65" customHeight="1">
      <c r="B665" s="33"/>
      <c r="C665" s="33"/>
    </row>
    <row r="666" spans="2:24" ht="0.65" customHeight="1"/>
    <row r="667" spans="2:24" ht="12.65" customHeight="1">
      <c r="B667" s="33" t="s">
        <v>9</v>
      </c>
      <c r="C667" s="33"/>
      <c r="E667" s="37">
        <v>0</v>
      </c>
      <c r="F667" s="37"/>
      <c r="G667" s="37"/>
      <c r="I667" s="37">
        <v>0</v>
      </c>
      <c r="J667" s="37"/>
      <c r="K667" s="37"/>
      <c r="M667" s="2">
        <v>0</v>
      </c>
      <c r="O667" s="2">
        <v>0</v>
      </c>
      <c r="Q667" s="2">
        <v>0</v>
      </c>
      <c r="S667" s="37">
        <v>0</v>
      </c>
      <c r="T667" s="37"/>
      <c r="U667" s="37"/>
      <c r="W667" s="38">
        <v>45</v>
      </c>
      <c r="X667" s="38"/>
    </row>
    <row r="668" spans="2:24" ht="0.65" customHeight="1">
      <c r="B668" s="33"/>
      <c r="C668" s="33"/>
    </row>
    <row r="669" spans="2:24" ht="0.65" customHeight="1"/>
    <row r="670" spans="2:24" ht="12.65" customHeight="1">
      <c r="B670" s="33" t="s">
        <v>9</v>
      </c>
      <c r="C670" s="33"/>
      <c r="E670" s="37">
        <v>0</v>
      </c>
      <c r="F670" s="37"/>
      <c r="G670" s="37"/>
      <c r="I670" s="37">
        <v>0</v>
      </c>
      <c r="J670" s="37"/>
      <c r="K670" s="37"/>
      <c r="M670" s="2">
        <v>0</v>
      </c>
      <c r="O670" s="2">
        <v>0</v>
      </c>
      <c r="Q670" s="2">
        <v>0</v>
      </c>
      <c r="S670" s="37">
        <v>0</v>
      </c>
      <c r="T670" s="37"/>
      <c r="U670" s="37"/>
      <c r="W670" s="38">
        <v>14</v>
      </c>
      <c r="X670" s="38"/>
    </row>
    <row r="671" spans="2:24" ht="0.65" customHeight="1">
      <c r="B671" s="33"/>
      <c r="C671" s="33"/>
    </row>
    <row r="672" spans="2:24" ht="0.65" customHeight="1"/>
    <row r="673" spans="2:24" ht="12.65" customHeight="1">
      <c r="B673" s="33" t="s">
        <v>9</v>
      </c>
      <c r="C673" s="33"/>
      <c r="E673" s="37">
        <v>0</v>
      </c>
      <c r="F673" s="37"/>
      <c r="G673" s="37"/>
      <c r="I673" s="37">
        <v>0</v>
      </c>
      <c r="J673" s="37"/>
      <c r="K673" s="37"/>
      <c r="M673" s="2">
        <v>0</v>
      </c>
      <c r="O673" s="2">
        <v>0</v>
      </c>
      <c r="Q673" s="2">
        <v>0</v>
      </c>
      <c r="S673" s="37">
        <v>0</v>
      </c>
      <c r="T673" s="37"/>
      <c r="U673" s="37"/>
      <c r="W673" s="38">
        <v>11</v>
      </c>
      <c r="X673" s="38"/>
    </row>
    <row r="674" spans="2:24" ht="0.65" customHeight="1">
      <c r="B674" s="33"/>
      <c r="C674" s="33"/>
    </row>
    <row r="675" spans="2:24" ht="0.65" customHeight="1"/>
    <row r="676" spans="2:24" ht="12.65" customHeight="1">
      <c r="B676" s="33" t="s">
        <v>9</v>
      </c>
      <c r="C676" s="33"/>
      <c r="E676" s="37">
        <v>0</v>
      </c>
      <c r="F676" s="37"/>
      <c r="G676" s="37"/>
      <c r="I676" s="37">
        <v>0</v>
      </c>
      <c r="J676" s="37"/>
      <c r="K676" s="37"/>
      <c r="M676" s="2">
        <v>0</v>
      </c>
      <c r="O676" s="2">
        <v>0</v>
      </c>
      <c r="Q676" s="2">
        <v>0</v>
      </c>
      <c r="S676" s="37">
        <v>0</v>
      </c>
      <c r="T676" s="37"/>
      <c r="U676" s="37"/>
      <c r="W676" s="38">
        <v>21</v>
      </c>
      <c r="X676" s="38"/>
    </row>
    <row r="677" spans="2:24" ht="0.65" customHeight="1">
      <c r="B677" s="33"/>
      <c r="C677" s="33"/>
    </row>
    <row r="678" spans="2:24" ht="0.65" customHeight="1"/>
    <row r="679" spans="2:24" ht="12.65" customHeight="1">
      <c r="B679" s="33" t="s">
        <v>9</v>
      </c>
      <c r="C679" s="33"/>
      <c r="E679" s="37">
        <v>0</v>
      </c>
      <c r="F679" s="37"/>
      <c r="G679" s="37"/>
      <c r="I679" s="37">
        <v>0</v>
      </c>
      <c r="J679" s="37"/>
      <c r="K679" s="37"/>
      <c r="M679" s="2">
        <v>0</v>
      </c>
      <c r="O679" s="2">
        <v>0</v>
      </c>
      <c r="Q679" s="2">
        <v>0</v>
      </c>
      <c r="S679" s="37">
        <v>0</v>
      </c>
      <c r="T679" s="37"/>
      <c r="U679" s="37"/>
      <c r="W679" s="38">
        <v>22</v>
      </c>
      <c r="X679" s="38"/>
    </row>
    <row r="680" spans="2:24" ht="0.65" customHeight="1">
      <c r="B680" s="33"/>
      <c r="C680" s="33"/>
    </row>
    <row r="681" spans="2:24" ht="0.65" customHeight="1"/>
    <row r="682" spans="2:24" ht="12.65" customHeight="1">
      <c r="B682" s="33" t="s">
        <v>9</v>
      </c>
      <c r="C682" s="33"/>
      <c r="E682" s="37">
        <v>0</v>
      </c>
      <c r="F682" s="37"/>
      <c r="G682" s="37"/>
      <c r="I682" s="37">
        <v>0</v>
      </c>
      <c r="J682" s="37"/>
      <c r="K682" s="37"/>
      <c r="M682" s="2">
        <v>0</v>
      </c>
      <c r="O682" s="2">
        <v>0</v>
      </c>
      <c r="Q682" s="2">
        <v>0</v>
      </c>
      <c r="S682" s="37">
        <v>0</v>
      </c>
      <c r="T682" s="37"/>
      <c r="U682" s="37"/>
      <c r="W682" s="38">
        <v>35</v>
      </c>
      <c r="X682" s="38"/>
    </row>
    <row r="683" spans="2:24" ht="0.65" customHeight="1">
      <c r="B683" s="33"/>
      <c r="C683" s="33"/>
    </row>
    <row r="684" spans="2:24" ht="0.65" customHeight="1"/>
    <row r="685" spans="2:24" ht="12.65" customHeight="1">
      <c r="B685" s="33" t="s">
        <v>9</v>
      </c>
      <c r="C685" s="33"/>
      <c r="E685" s="37">
        <v>0</v>
      </c>
      <c r="F685" s="37"/>
      <c r="G685" s="37"/>
      <c r="I685" s="37">
        <v>0</v>
      </c>
      <c r="J685" s="37"/>
      <c r="K685" s="37"/>
      <c r="M685" s="2">
        <v>0</v>
      </c>
      <c r="O685" s="2">
        <v>0</v>
      </c>
      <c r="Q685" s="2">
        <v>0</v>
      </c>
      <c r="S685" s="37">
        <v>0</v>
      </c>
      <c r="T685" s="37"/>
      <c r="U685" s="37"/>
      <c r="W685" s="38">
        <v>89</v>
      </c>
      <c r="X685" s="38"/>
    </row>
    <row r="686" spans="2:24" ht="0.65" customHeight="1">
      <c r="B686" s="33"/>
      <c r="C686" s="33"/>
    </row>
    <row r="687" spans="2:24" ht="0.65" customHeight="1"/>
    <row r="688" spans="2:24" ht="12.65" customHeight="1">
      <c r="B688" s="33" t="s">
        <v>9</v>
      </c>
      <c r="C688" s="33"/>
      <c r="E688" s="37">
        <v>0</v>
      </c>
      <c r="F688" s="37"/>
      <c r="G688" s="37"/>
      <c r="I688" s="37">
        <v>0</v>
      </c>
      <c r="J688" s="37"/>
      <c r="K688" s="37"/>
      <c r="M688" s="2">
        <v>0</v>
      </c>
      <c r="O688" s="2">
        <v>0</v>
      </c>
      <c r="Q688" s="2">
        <v>0</v>
      </c>
      <c r="S688" s="37">
        <v>0</v>
      </c>
      <c r="T688" s="37"/>
      <c r="U688" s="37"/>
      <c r="W688" s="38">
        <v>82</v>
      </c>
      <c r="X688" s="38"/>
    </row>
    <row r="689" spans="2:24" ht="0.65" customHeight="1">
      <c r="B689" s="33"/>
      <c r="C689" s="33"/>
    </row>
    <row r="690" spans="2:24" ht="0.65" customHeight="1"/>
    <row r="691" spans="2:24" ht="12.65" customHeight="1">
      <c r="B691" s="33" t="s">
        <v>9</v>
      </c>
      <c r="C691" s="33"/>
      <c r="E691" s="37">
        <v>0</v>
      </c>
      <c r="F691" s="37"/>
      <c r="G691" s="37"/>
      <c r="I691" s="37">
        <v>0</v>
      </c>
      <c r="J691" s="37"/>
      <c r="K691" s="37"/>
      <c r="M691" s="2">
        <v>0</v>
      </c>
      <c r="O691" s="2">
        <v>0</v>
      </c>
      <c r="Q691" s="2">
        <v>0</v>
      </c>
      <c r="S691" s="37">
        <v>0</v>
      </c>
      <c r="T691" s="37"/>
      <c r="U691" s="37"/>
      <c r="W691" s="38">
        <v>22</v>
      </c>
      <c r="X691" s="38"/>
    </row>
    <row r="692" spans="2:24" ht="0.65" customHeight="1">
      <c r="B692" s="33"/>
      <c r="C692" s="33"/>
    </row>
    <row r="693" spans="2:24" ht="0.65" customHeight="1"/>
    <row r="694" spans="2:24" ht="12.65" customHeight="1">
      <c r="B694" s="33" t="s">
        <v>9</v>
      </c>
      <c r="C694" s="33"/>
      <c r="E694" s="37">
        <v>0</v>
      </c>
      <c r="F694" s="37"/>
      <c r="G694" s="37"/>
      <c r="I694" s="37">
        <v>0</v>
      </c>
      <c r="J694" s="37"/>
      <c r="K694" s="37"/>
      <c r="M694" s="2">
        <v>0</v>
      </c>
      <c r="O694" s="2">
        <v>0</v>
      </c>
      <c r="Q694" s="2">
        <v>0</v>
      </c>
      <c r="S694" s="37">
        <v>0</v>
      </c>
      <c r="T694" s="37"/>
      <c r="U694" s="37"/>
      <c r="W694" s="38">
        <v>2</v>
      </c>
      <c r="X694" s="38"/>
    </row>
    <row r="695" spans="2:24" ht="0.65" customHeight="1">
      <c r="B695" s="33"/>
      <c r="C695" s="33"/>
    </row>
    <row r="696" spans="2:24" ht="0.65" customHeight="1"/>
    <row r="697" spans="2:24" ht="12.65" customHeight="1">
      <c r="B697" s="33" t="s">
        <v>9</v>
      </c>
      <c r="C697" s="33"/>
      <c r="E697" s="37">
        <v>0</v>
      </c>
      <c r="F697" s="37"/>
      <c r="G697" s="37"/>
      <c r="I697" s="37">
        <v>0</v>
      </c>
      <c r="J697" s="37"/>
      <c r="K697" s="37"/>
      <c r="M697" s="2">
        <v>0</v>
      </c>
      <c r="O697" s="2">
        <v>0</v>
      </c>
      <c r="Q697" s="2">
        <v>0</v>
      </c>
      <c r="S697" s="37">
        <v>0</v>
      </c>
      <c r="T697" s="37"/>
      <c r="U697" s="37"/>
      <c r="W697" s="38">
        <v>1</v>
      </c>
      <c r="X697" s="38"/>
    </row>
    <row r="698" spans="2:24" ht="0.65" customHeight="1">
      <c r="B698" s="33"/>
      <c r="C698" s="33"/>
    </row>
    <row r="699" spans="2:24" ht="0.65" customHeight="1"/>
    <row r="700" spans="2:24" ht="12.65" customHeight="1">
      <c r="B700" s="33" t="s">
        <v>9</v>
      </c>
      <c r="C700" s="33"/>
      <c r="E700" s="37">
        <v>0</v>
      </c>
      <c r="F700" s="37"/>
      <c r="G700" s="37"/>
      <c r="I700" s="37">
        <v>0</v>
      </c>
      <c r="J700" s="37"/>
      <c r="K700" s="37"/>
      <c r="M700" s="2">
        <v>0</v>
      </c>
      <c r="O700" s="2">
        <v>0</v>
      </c>
      <c r="Q700" s="2">
        <v>0</v>
      </c>
      <c r="S700" s="37">
        <v>0</v>
      </c>
      <c r="T700" s="37"/>
      <c r="U700" s="37"/>
      <c r="W700" s="38">
        <v>38</v>
      </c>
      <c r="X700" s="38"/>
    </row>
    <row r="701" spans="2:24" ht="0.65" customHeight="1">
      <c r="B701" s="33"/>
      <c r="C701" s="33"/>
    </row>
    <row r="702" spans="2:24" ht="0.65" customHeight="1"/>
    <row r="703" spans="2:24" ht="12.65" customHeight="1">
      <c r="B703" s="33" t="s">
        <v>9</v>
      </c>
      <c r="C703" s="33"/>
      <c r="E703" s="37">
        <v>0</v>
      </c>
      <c r="F703" s="37"/>
      <c r="G703" s="37"/>
      <c r="I703" s="37">
        <v>0</v>
      </c>
      <c r="J703" s="37"/>
      <c r="K703" s="37"/>
      <c r="M703" s="2">
        <v>0</v>
      </c>
      <c r="O703" s="2">
        <v>0</v>
      </c>
      <c r="Q703" s="2">
        <v>0</v>
      </c>
      <c r="S703" s="37">
        <v>0</v>
      </c>
      <c r="T703" s="37"/>
      <c r="U703" s="37"/>
      <c r="W703" s="38">
        <v>16</v>
      </c>
      <c r="X703" s="38"/>
    </row>
    <row r="704" spans="2:24" ht="0.65" customHeight="1">
      <c r="B704" s="33"/>
      <c r="C704" s="33"/>
    </row>
    <row r="705" spans="2:24" ht="0.65" customHeight="1"/>
    <row r="706" spans="2:24" ht="12.65" customHeight="1">
      <c r="B706" s="33" t="s">
        <v>9</v>
      </c>
      <c r="C706" s="33"/>
      <c r="E706" s="37">
        <v>0</v>
      </c>
      <c r="F706" s="37"/>
      <c r="G706" s="37"/>
      <c r="I706" s="37">
        <v>0</v>
      </c>
      <c r="J706" s="37"/>
      <c r="K706" s="37"/>
      <c r="M706" s="2">
        <v>0</v>
      </c>
      <c r="O706" s="2">
        <v>0</v>
      </c>
      <c r="Q706" s="2">
        <v>0</v>
      </c>
      <c r="S706" s="37">
        <v>0</v>
      </c>
      <c r="T706" s="37"/>
      <c r="U706" s="37"/>
      <c r="W706" s="38">
        <v>41</v>
      </c>
      <c r="X706" s="38"/>
    </row>
    <row r="707" spans="2:24" ht="0.65" customHeight="1">
      <c r="B707" s="33"/>
      <c r="C707" s="33"/>
    </row>
    <row r="708" spans="2:24" ht="0.65" customHeight="1"/>
    <row r="709" spans="2:24" ht="12.65" customHeight="1">
      <c r="B709" s="33" t="s">
        <v>9</v>
      </c>
      <c r="C709" s="33"/>
      <c r="E709" s="37">
        <v>0</v>
      </c>
      <c r="F709" s="37"/>
      <c r="G709" s="37"/>
      <c r="I709" s="37">
        <v>0</v>
      </c>
      <c r="J709" s="37"/>
      <c r="K709" s="37"/>
      <c r="M709" s="2">
        <v>0</v>
      </c>
      <c r="O709" s="2">
        <v>0</v>
      </c>
      <c r="Q709" s="2">
        <v>0</v>
      </c>
      <c r="S709" s="37">
        <v>0</v>
      </c>
      <c r="T709" s="37"/>
      <c r="U709" s="37"/>
      <c r="W709" s="38">
        <v>21</v>
      </c>
      <c r="X709" s="38"/>
    </row>
    <row r="710" spans="2:24" ht="0.65" customHeight="1">
      <c r="B710" s="33"/>
      <c r="C710" s="33"/>
    </row>
    <row r="711" spans="2:24" ht="0.65" customHeight="1"/>
    <row r="712" spans="2:24" ht="12.65" customHeight="1">
      <c r="B712" s="33" t="s">
        <v>9</v>
      </c>
      <c r="C712" s="33"/>
      <c r="E712" s="37">
        <v>0</v>
      </c>
      <c r="F712" s="37"/>
      <c r="G712" s="37"/>
      <c r="I712" s="37">
        <v>0</v>
      </c>
      <c r="J712" s="37"/>
      <c r="K712" s="37"/>
      <c r="M712" s="2">
        <v>0</v>
      </c>
      <c r="O712" s="2">
        <v>0</v>
      </c>
      <c r="Q712" s="2">
        <v>0</v>
      </c>
      <c r="S712" s="37">
        <v>0</v>
      </c>
      <c r="T712" s="37"/>
      <c r="U712" s="37"/>
      <c r="W712" s="38">
        <v>1</v>
      </c>
      <c r="X712" s="38"/>
    </row>
    <row r="713" spans="2:24" ht="0.65" customHeight="1">
      <c r="B713" s="33"/>
      <c r="C713" s="33"/>
    </row>
    <row r="714" spans="2:24" ht="0.65" customHeight="1"/>
    <row r="715" spans="2:24" ht="12.65" customHeight="1">
      <c r="B715" s="33" t="s">
        <v>9</v>
      </c>
      <c r="C715" s="33"/>
      <c r="E715" s="37">
        <v>0</v>
      </c>
      <c r="F715" s="37"/>
      <c r="G715" s="37"/>
      <c r="I715" s="37">
        <v>0</v>
      </c>
      <c r="J715" s="37"/>
      <c r="K715" s="37"/>
      <c r="M715" s="2">
        <v>0</v>
      </c>
      <c r="O715" s="2">
        <v>0</v>
      </c>
      <c r="Q715" s="2">
        <v>0</v>
      </c>
      <c r="S715" s="37">
        <v>0</v>
      </c>
      <c r="T715" s="37"/>
      <c r="U715" s="37"/>
      <c r="W715" s="38">
        <v>16</v>
      </c>
      <c r="X715" s="38"/>
    </row>
    <row r="716" spans="2:24" ht="0.65" customHeight="1">
      <c r="B716" s="33"/>
      <c r="C716" s="33"/>
    </row>
    <row r="717" spans="2:24" ht="0.65" customHeight="1"/>
    <row r="718" spans="2:24" ht="12.65" customHeight="1">
      <c r="B718" s="33" t="s">
        <v>9</v>
      </c>
      <c r="C718" s="33"/>
      <c r="E718" s="37">
        <v>0</v>
      </c>
      <c r="F718" s="37"/>
      <c r="G718" s="37"/>
      <c r="I718" s="37">
        <v>0</v>
      </c>
      <c r="J718" s="37"/>
      <c r="K718" s="37"/>
      <c r="M718" s="2">
        <v>0</v>
      </c>
      <c r="O718" s="2">
        <v>0</v>
      </c>
      <c r="Q718" s="2">
        <v>0</v>
      </c>
      <c r="S718" s="37">
        <v>0</v>
      </c>
      <c r="T718" s="37"/>
      <c r="U718" s="37"/>
      <c r="W718" s="38">
        <v>35</v>
      </c>
      <c r="X718" s="38"/>
    </row>
    <row r="719" spans="2:24" ht="0.65" customHeight="1">
      <c r="B719" s="33"/>
      <c r="C719" s="33"/>
    </row>
    <row r="720" spans="2:24" ht="0.65" customHeight="1"/>
    <row r="721" spans="2:24" ht="12.65" customHeight="1">
      <c r="B721" s="33" t="s">
        <v>9</v>
      </c>
      <c r="C721" s="33"/>
      <c r="E721" s="37">
        <v>0</v>
      </c>
      <c r="F721" s="37"/>
      <c r="G721" s="37"/>
      <c r="I721" s="37">
        <v>0</v>
      </c>
      <c r="J721" s="37"/>
      <c r="K721" s="37"/>
      <c r="M721" s="2">
        <v>0</v>
      </c>
      <c r="O721" s="2">
        <v>0</v>
      </c>
      <c r="Q721" s="2">
        <v>0</v>
      </c>
      <c r="S721" s="37">
        <v>0</v>
      </c>
      <c r="T721" s="37"/>
      <c r="U721" s="37"/>
      <c r="W721" s="38">
        <v>32</v>
      </c>
      <c r="X721" s="38"/>
    </row>
    <row r="722" spans="2:24" ht="0.65" customHeight="1">
      <c r="B722" s="33"/>
      <c r="C722" s="33"/>
    </row>
    <row r="723" spans="2:24" ht="0.65" customHeight="1"/>
    <row r="724" spans="2:24" ht="12.65" customHeight="1">
      <c r="B724" s="33" t="s">
        <v>9</v>
      </c>
      <c r="C724" s="33"/>
      <c r="E724" s="37">
        <v>0</v>
      </c>
      <c r="F724" s="37"/>
      <c r="G724" s="37"/>
      <c r="I724" s="37">
        <v>0</v>
      </c>
      <c r="J724" s="37"/>
      <c r="K724" s="37"/>
      <c r="M724" s="2">
        <v>0</v>
      </c>
      <c r="O724" s="2">
        <v>0</v>
      </c>
      <c r="Q724" s="2">
        <v>0</v>
      </c>
      <c r="S724" s="37">
        <v>0</v>
      </c>
      <c r="T724" s="37"/>
      <c r="U724" s="37"/>
      <c r="W724" s="38">
        <v>61</v>
      </c>
      <c r="X724" s="38"/>
    </row>
    <row r="725" spans="2:24" ht="0.65" customHeight="1">
      <c r="B725" s="33"/>
      <c r="C725" s="33"/>
    </row>
    <row r="726" spans="2:24" ht="0.65" customHeight="1"/>
    <row r="727" spans="2:24" ht="12.65" customHeight="1">
      <c r="B727" s="33" t="s">
        <v>9</v>
      </c>
      <c r="C727" s="33"/>
      <c r="E727" s="37">
        <v>0</v>
      </c>
      <c r="F727" s="37"/>
      <c r="G727" s="37"/>
      <c r="I727" s="37">
        <v>0</v>
      </c>
      <c r="J727" s="37"/>
      <c r="K727" s="37"/>
      <c r="M727" s="2">
        <v>0</v>
      </c>
      <c r="O727" s="2">
        <v>0</v>
      </c>
      <c r="Q727" s="2">
        <v>0</v>
      </c>
      <c r="S727" s="37">
        <v>0</v>
      </c>
      <c r="T727" s="37"/>
      <c r="U727" s="37"/>
      <c r="W727" s="38">
        <v>36</v>
      </c>
      <c r="X727" s="38"/>
    </row>
    <row r="728" spans="2:24" ht="0.65" customHeight="1">
      <c r="B728" s="33"/>
      <c r="C728" s="33"/>
    </row>
    <row r="729" spans="2:24" ht="0.65" customHeight="1"/>
    <row r="730" spans="2:24" ht="12.65" customHeight="1">
      <c r="B730" s="33" t="s">
        <v>9</v>
      </c>
      <c r="C730" s="33"/>
      <c r="E730" s="37">
        <v>0</v>
      </c>
      <c r="F730" s="37"/>
      <c r="G730" s="37"/>
      <c r="I730" s="37">
        <v>0</v>
      </c>
      <c r="J730" s="37"/>
      <c r="K730" s="37"/>
      <c r="M730" s="2">
        <v>0</v>
      </c>
      <c r="O730" s="2">
        <v>0</v>
      </c>
      <c r="Q730" s="2">
        <v>0</v>
      </c>
      <c r="S730" s="37">
        <v>0</v>
      </c>
      <c r="T730" s="37"/>
      <c r="U730" s="37"/>
      <c r="W730" s="38">
        <v>31</v>
      </c>
      <c r="X730" s="38"/>
    </row>
    <row r="731" spans="2:24" ht="0.65" customHeight="1">
      <c r="B731" s="33"/>
      <c r="C731" s="33"/>
    </row>
    <row r="732" spans="2:24" ht="0.65" customHeight="1"/>
    <row r="733" spans="2:24" ht="12.65" customHeight="1">
      <c r="B733" s="33" t="s">
        <v>9</v>
      </c>
      <c r="C733" s="33"/>
      <c r="E733" s="37">
        <v>0</v>
      </c>
      <c r="F733" s="37"/>
      <c r="G733" s="37"/>
      <c r="I733" s="37">
        <v>0</v>
      </c>
      <c r="J733" s="37"/>
      <c r="K733" s="37"/>
      <c r="M733" s="2">
        <v>0</v>
      </c>
      <c r="O733" s="2">
        <v>0</v>
      </c>
      <c r="Q733" s="2">
        <v>0</v>
      </c>
      <c r="S733" s="37">
        <v>0</v>
      </c>
      <c r="T733" s="37"/>
      <c r="U733" s="37"/>
      <c r="W733" s="38">
        <v>3</v>
      </c>
      <c r="X733" s="38"/>
    </row>
    <row r="734" spans="2:24" ht="0.65" customHeight="1">
      <c r="B734" s="33"/>
      <c r="C734" s="33"/>
    </row>
    <row r="735" spans="2:24" ht="0.65" customHeight="1"/>
    <row r="736" spans="2:24" ht="12.65" customHeight="1">
      <c r="B736" s="33" t="s">
        <v>9</v>
      </c>
      <c r="C736" s="33"/>
      <c r="E736" s="37">
        <v>0</v>
      </c>
      <c r="F736" s="37"/>
      <c r="G736" s="37"/>
      <c r="I736" s="37">
        <v>0</v>
      </c>
      <c r="J736" s="37"/>
      <c r="K736" s="37"/>
      <c r="M736" s="2">
        <v>0</v>
      </c>
      <c r="O736" s="2">
        <v>0</v>
      </c>
      <c r="Q736" s="2">
        <v>0</v>
      </c>
      <c r="S736" s="37">
        <v>0</v>
      </c>
      <c r="T736" s="37"/>
      <c r="U736" s="37"/>
      <c r="W736" s="38">
        <v>1</v>
      </c>
      <c r="X736" s="38"/>
    </row>
    <row r="737" spans="2:24" ht="0.65" customHeight="1">
      <c r="B737" s="33"/>
      <c r="C737" s="33"/>
    </row>
    <row r="738" spans="2:24" ht="0.65" customHeight="1"/>
    <row r="739" spans="2:24" ht="12.65" customHeight="1">
      <c r="B739" s="33" t="s">
        <v>9</v>
      </c>
      <c r="C739" s="33"/>
      <c r="E739" s="37">
        <v>0</v>
      </c>
      <c r="F739" s="37"/>
      <c r="G739" s="37"/>
      <c r="I739" s="37">
        <v>0</v>
      </c>
      <c r="J739" s="37"/>
      <c r="K739" s="37"/>
      <c r="M739" s="2">
        <v>0</v>
      </c>
      <c r="O739" s="2">
        <v>0</v>
      </c>
      <c r="Q739" s="2">
        <v>0</v>
      </c>
      <c r="S739" s="37">
        <v>0</v>
      </c>
      <c r="T739" s="37"/>
      <c r="U739" s="37"/>
    </row>
    <row r="740" spans="2:24" ht="0.65" customHeight="1">
      <c r="B740" s="33"/>
      <c r="C740" s="33"/>
    </row>
    <row r="741" spans="2:24" ht="0.65" customHeight="1"/>
    <row r="742" spans="2:24" ht="12.65" customHeight="1">
      <c r="B742" s="33" t="s">
        <v>9</v>
      </c>
      <c r="C742" s="33"/>
      <c r="E742" s="37">
        <v>0</v>
      </c>
      <c r="F742" s="37"/>
      <c r="G742" s="37"/>
      <c r="I742" s="37">
        <v>0</v>
      </c>
      <c r="J742" s="37"/>
      <c r="K742" s="37"/>
      <c r="M742" s="2">
        <v>0</v>
      </c>
      <c r="O742" s="2">
        <v>0</v>
      </c>
      <c r="Q742" s="2">
        <v>0</v>
      </c>
      <c r="S742" s="37">
        <v>0</v>
      </c>
      <c r="T742" s="37"/>
      <c r="U742" s="37"/>
      <c r="W742" s="38">
        <v>2</v>
      </c>
      <c r="X742" s="38"/>
    </row>
    <row r="743" spans="2:24" ht="0.65" customHeight="1">
      <c r="B743" s="33"/>
      <c r="C743" s="33"/>
    </row>
    <row r="744" spans="2:24" ht="0.65" customHeight="1"/>
    <row r="745" spans="2:24" ht="12.65" customHeight="1">
      <c r="B745" s="33" t="s">
        <v>9</v>
      </c>
      <c r="C745" s="33"/>
      <c r="E745" s="37">
        <v>0</v>
      </c>
      <c r="F745" s="37"/>
      <c r="G745" s="37"/>
      <c r="I745" s="37">
        <v>0</v>
      </c>
      <c r="J745" s="37"/>
      <c r="K745" s="37"/>
      <c r="M745" s="2">
        <v>0</v>
      </c>
      <c r="O745" s="2">
        <v>0</v>
      </c>
      <c r="Q745" s="2">
        <v>0</v>
      </c>
      <c r="S745" s="37">
        <v>0</v>
      </c>
      <c r="T745" s="37"/>
      <c r="U745" s="37"/>
      <c r="W745" s="38">
        <v>2</v>
      </c>
      <c r="X745" s="38"/>
    </row>
    <row r="746" spans="2:24" ht="0.65" customHeight="1">
      <c r="B746" s="33"/>
      <c r="C746" s="33"/>
    </row>
    <row r="747" spans="2:24" ht="0.65" customHeight="1"/>
    <row r="748" spans="2:24" ht="12.65" customHeight="1">
      <c r="B748" s="33" t="s">
        <v>9</v>
      </c>
      <c r="C748" s="33"/>
      <c r="E748" s="37">
        <v>0</v>
      </c>
      <c r="F748" s="37"/>
      <c r="G748" s="37"/>
      <c r="I748" s="37">
        <v>0</v>
      </c>
      <c r="J748" s="37"/>
      <c r="K748" s="37"/>
      <c r="M748" s="2">
        <v>0</v>
      </c>
      <c r="O748" s="2">
        <v>0</v>
      </c>
      <c r="Q748" s="2">
        <v>0</v>
      </c>
      <c r="S748" s="37">
        <v>0</v>
      </c>
      <c r="T748" s="37"/>
      <c r="U748" s="37"/>
      <c r="W748" s="38">
        <v>60</v>
      </c>
      <c r="X748" s="38"/>
    </row>
    <row r="749" spans="2:24" ht="0.65" customHeight="1">
      <c r="B749" s="33"/>
      <c r="C749" s="33"/>
    </row>
    <row r="750" spans="2:24" ht="0.65" customHeight="1"/>
    <row r="751" spans="2:24" ht="12.65" customHeight="1">
      <c r="B751" s="33" t="s">
        <v>9</v>
      </c>
      <c r="C751" s="33"/>
      <c r="E751" s="37">
        <v>0</v>
      </c>
      <c r="F751" s="37"/>
      <c r="G751" s="37"/>
      <c r="I751" s="37">
        <v>0</v>
      </c>
      <c r="J751" s="37"/>
      <c r="K751" s="37"/>
      <c r="M751" s="2">
        <v>0</v>
      </c>
      <c r="O751" s="2">
        <v>0</v>
      </c>
      <c r="Q751" s="2">
        <v>0</v>
      </c>
      <c r="S751" s="37">
        <v>0</v>
      </c>
      <c r="T751" s="37"/>
      <c r="U751" s="37"/>
      <c r="W751" s="38">
        <v>48</v>
      </c>
      <c r="X751" s="38"/>
    </row>
    <row r="752" spans="2:24" ht="0.65" customHeight="1">
      <c r="B752" s="33"/>
      <c r="C752" s="33"/>
    </row>
    <row r="753" spans="2:24" ht="0.65" customHeight="1"/>
    <row r="754" spans="2:24" ht="12.65" customHeight="1">
      <c r="B754" s="33" t="s">
        <v>9</v>
      </c>
      <c r="C754" s="33"/>
      <c r="E754" s="37">
        <v>0</v>
      </c>
      <c r="F754" s="37"/>
      <c r="G754" s="37"/>
      <c r="I754" s="37">
        <v>0</v>
      </c>
      <c r="J754" s="37"/>
      <c r="K754" s="37"/>
      <c r="M754" s="2">
        <v>0</v>
      </c>
      <c r="O754" s="2">
        <v>0</v>
      </c>
      <c r="Q754" s="2">
        <v>0</v>
      </c>
      <c r="S754" s="37">
        <v>0</v>
      </c>
      <c r="T754" s="37"/>
      <c r="U754" s="37"/>
      <c r="W754" s="38">
        <v>37</v>
      </c>
      <c r="X754" s="38"/>
    </row>
    <row r="755" spans="2:24" ht="0.65" customHeight="1">
      <c r="B755" s="33"/>
      <c r="C755" s="33"/>
    </row>
    <row r="756" spans="2:24" ht="0.65" customHeight="1"/>
    <row r="757" spans="2:24" ht="12.65" customHeight="1">
      <c r="B757" s="33" t="s">
        <v>9</v>
      </c>
      <c r="C757" s="33"/>
      <c r="E757" s="37">
        <v>0</v>
      </c>
      <c r="F757" s="37"/>
      <c r="G757" s="37"/>
      <c r="I757" s="37">
        <v>0</v>
      </c>
      <c r="J757" s="37"/>
      <c r="K757" s="37"/>
      <c r="M757" s="2">
        <v>0</v>
      </c>
      <c r="O757" s="2">
        <v>0</v>
      </c>
      <c r="Q757" s="2">
        <v>0</v>
      </c>
      <c r="S757" s="37">
        <v>0</v>
      </c>
      <c r="T757" s="37"/>
      <c r="U757" s="37"/>
      <c r="W757" s="38">
        <v>14</v>
      </c>
      <c r="X757" s="38"/>
    </row>
    <row r="758" spans="2:24" ht="0.65" customHeight="1">
      <c r="B758" s="33"/>
      <c r="C758" s="33"/>
    </row>
    <row r="759" spans="2:24" ht="0.65" customHeight="1"/>
    <row r="760" spans="2:24" ht="12.65" customHeight="1">
      <c r="B760" s="33" t="s">
        <v>9</v>
      </c>
      <c r="C760" s="33"/>
      <c r="E760" s="37">
        <v>0</v>
      </c>
      <c r="F760" s="37"/>
      <c r="G760" s="37"/>
      <c r="I760" s="37">
        <v>0</v>
      </c>
      <c r="J760" s="37"/>
      <c r="K760" s="37"/>
      <c r="M760" s="2">
        <v>0</v>
      </c>
      <c r="O760" s="2">
        <v>0</v>
      </c>
      <c r="Q760" s="2">
        <v>0</v>
      </c>
      <c r="S760" s="37">
        <v>0</v>
      </c>
      <c r="T760" s="37"/>
      <c r="U760" s="37"/>
      <c r="W760" s="38">
        <v>2</v>
      </c>
      <c r="X760" s="38"/>
    </row>
    <row r="761" spans="2:24" ht="0.65" customHeight="1">
      <c r="B761" s="33"/>
      <c r="C761" s="33"/>
    </row>
    <row r="762" spans="2:24" ht="0.65" customHeight="1"/>
    <row r="763" spans="2:24" ht="12.65" customHeight="1">
      <c r="B763" s="33" t="s">
        <v>9</v>
      </c>
      <c r="C763" s="33"/>
      <c r="E763" s="37">
        <v>0</v>
      </c>
      <c r="F763" s="37"/>
      <c r="G763" s="37"/>
      <c r="I763" s="37">
        <v>0</v>
      </c>
      <c r="J763" s="37"/>
      <c r="K763" s="37"/>
      <c r="M763" s="2">
        <v>0</v>
      </c>
      <c r="O763" s="2">
        <v>0</v>
      </c>
      <c r="Q763" s="2">
        <v>0</v>
      </c>
      <c r="S763" s="37">
        <v>0</v>
      </c>
      <c r="T763" s="37"/>
      <c r="U763" s="37"/>
      <c r="W763" s="38">
        <v>2</v>
      </c>
      <c r="X763" s="38"/>
    </row>
    <row r="764" spans="2:24" ht="0.65" customHeight="1">
      <c r="B764" s="33"/>
      <c r="C764" s="33"/>
    </row>
    <row r="765" spans="2:24" ht="0.65" customHeight="1"/>
    <row r="766" spans="2:24" ht="12.65" customHeight="1">
      <c r="B766" s="33" t="s">
        <v>9</v>
      </c>
      <c r="C766" s="33"/>
      <c r="E766" s="37">
        <v>0</v>
      </c>
      <c r="F766" s="37"/>
      <c r="G766" s="37"/>
      <c r="I766" s="37">
        <v>0</v>
      </c>
      <c r="J766" s="37"/>
      <c r="K766" s="37"/>
      <c r="M766" s="2">
        <v>0</v>
      </c>
      <c r="O766" s="2">
        <v>0</v>
      </c>
      <c r="Q766" s="2">
        <v>0</v>
      </c>
      <c r="S766" s="37">
        <v>0</v>
      </c>
      <c r="T766" s="37"/>
      <c r="U766" s="37"/>
      <c r="W766" s="38">
        <v>3</v>
      </c>
      <c r="X766" s="38"/>
    </row>
    <row r="767" spans="2:24" ht="0.65" customHeight="1">
      <c r="B767" s="33"/>
      <c r="C767" s="33"/>
    </row>
    <row r="768" spans="2:24" ht="0.65" customHeight="1"/>
    <row r="769" spans="2:24" ht="12.65" customHeight="1">
      <c r="B769" s="33" t="s">
        <v>9</v>
      </c>
      <c r="C769" s="33"/>
      <c r="E769" s="37">
        <v>0</v>
      </c>
      <c r="F769" s="37"/>
      <c r="G769" s="37"/>
      <c r="I769" s="37">
        <v>0</v>
      </c>
      <c r="J769" s="37"/>
      <c r="K769" s="37"/>
      <c r="M769" s="2">
        <v>0</v>
      </c>
      <c r="O769" s="2">
        <v>0</v>
      </c>
      <c r="Q769" s="2">
        <v>0</v>
      </c>
      <c r="S769" s="37">
        <v>0</v>
      </c>
      <c r="T769" s="37"/>
      <c r="U769" s="37"/>
    </row>
    <row r="770" spans="2:24" ht="0.65" customHeight="1">
      <c r="B770" s="33"/>
      <c r="C770" s="33"/>
    </row>
    <row r="771" spans="2:24" ht="0.65" customHeight="1"/>
    <row r="772" spans="2:24" ht="12.65" customHeight="1">
      <c r="B772" s="33" t="s">
        <v>9</v>
      </c>
      <c r="C772" s="33"/>
      <c r="E772" s="37">
        <v>0</v>
      </c>
      <c r="F772" s="37"/>
      <c r="G772" s="37"/>
      <c r="I772" s="37">
        <v>0</v>
      </c>
      <c r="J772" s="37"/>
      <c r="K772" s="37"/>
      <c r="M772" s="2">
        <v>0</v>
      </c>
      <c r="O772" s="2">
        <v>0</v>
      </c>
      <c r="Q772" s="2">
        <v>0</v>
      </c>
      <c r="S772" s="37">
        <v>0</v>
      </c>
      <c r="T772" s="37"/>
      <c r="U772" s="37"/>
      <c r="W772" s="38">
        <v>19</v>
      </c>
      <c r="X772" s="38"/>
    </row>
    <row r="773" spans="2:24" ht="0.65" customHeight="1">
      <c r="B773" s="33"/>
      <c r="C773" s="33"/>
    </row>
    <row r="774" spans="2:24" ht="0.65" customHeight="1"/>
    <row r="775" spans="2:24" ht="12.65" customHeight="1">
      <c r="B775" s="33" t="s">
        <v>9</v>
      </c>
      <c r="C775" s="33"/>
      <c r="E775" s="37">
        <v>0</v>
      </c>
      <c r="F775" s="37"/>
      <c r="G775" s="37"/>
      <c r="I775" s="37">
        <v>0</v>
      </c>
      <c r="J775" s="37"/>
      <c r="K775" s="37"/>
      <c r="M775" s="2">
        <v>0</v>
      </c>
      <c r="O775" s="2">
        <v>0</v>
      </c>
      <c r="Q775" s="2">
        <v>0</v>
      </c>
      <c r="S775" s="37">
        <v>0</v>
      </c>
      <c r="T775" s="37"/>
      <c r="U775" s="37"/>
      <c r="W775" s="38">
        <v>19</v>
      </c>
      <c r="X775" s="38"/>
    </row>
    <row r="776" spans="2:24" ht="0.65" customHeight="1">
      <c r="B776" s="33"/>
      <c r="C776" s="33"/>
    </row>
    <row r="777" spans="2:24" ht="0.65" customHeight="1"/>
    <row r="778" spans="2:24" ht="12.65" customHeight="1">
      <c r="B778" s="33" t="s">
        <v>9</v>
      </c>
      <c r="C778" s="33"/>
      <c r="E778" s="37">
        <v>0</v>
      </c>
      <c r="F778" s="37"/>
      <c r="G778" s="37"/>
      <c r="I778" s="37">
        <v>0</v>
      </c>
      <c r="J778" s="37"/>
      <c r="K778" s="37"/>
      <c r="M778" s="2">
        <v>0</v>
      </c>
      <c r="O778" s="2">
        <v>0</v>
      </c>
      <c r="Q778" s="2">
        <v>0</v>
      </c>
      <c r="S778" s="37">
        <v>0</v>
      </c>
      <c r="T778" s="37"/>
      <c r="U778" s="37"/>
      <c r="W778" s="38">
        <v>19</v>
      </c>
      <c r="X778" s="38"/>
    </row>
    <row r="779" spans="2:24" ht="0.65" customHeight="1">
      <c r="B779" s="33"/>
      <c r="C779" s="33"/>
    </row>
    <row r="780" spans="2:24" ht="0.65" customHeight="1"/>
    <row r="781" spans="2:24" ht="12.65" customHeight="1">
      <c r="B781" s="33" t="s">
        <v>9</v>
      </c>
      <c r="C781" s="33"/>
      <c r="E781" s="37">
        <v>0</v>
      </c>
      <c r="F781" s="37"/>
      <c r="G781" s="37"/>
      <c r="I781" s="37">
        <v>0</v>
      </c>
      <c r="J781" s="37"/>
      <c r="K781" s="37"/>
      <c r="M781" s="2">
        <v>0</v>
      </c>
      <c r="O781" s="2">
        <v>0</v>
      </c>
      <c r="Q781" s="2">
        <v>0</v>
      </c>
      <c r="S781" s="37">
        <v>0</v>
      </c>
      <c r="T781" s="37"/>
      <c r="U781" s="37"/>
      <c r="W781" s="38">
        <v>11</v>
      </c>
      <c r="X781" s="38"/>
    </row>
    <row r="782" spans="2:24" ht="0.65" customHeight="1">
      <c r="B782" s="33"/>
      <c r="C782" s="33"/>
    </row>
    <row r="783" spans="2:24" ht="0.65" customHeight="1"/>
    <row r="784" spans="2:24" ht="12.65" customHeight="1">
      <c r="B784" s="33" t="s">
        <v>9</v>
      </c>
      <c r="C784" s="33"/>
      <c r="E784" s="37">
        <v>0</v>
      </c>
      <c r="F784" s="37"/>
      <c r="G784" s="37"/>
      <c r="I784" s="37">
        <v>0</v>
      </c>
      <c r="J784" s="37"/>
      <c r="K784" s="37"/>
      <c r="M784" s="2">
        <v>0</v>
      </c>
      <c r="O784" s="2">
        <v>0</v>
      </c>
      <c r="Q784" s="2">
        <v>0</v>
      </c>
      <c r="S784" s="37">
        <v>0</v>
      </c>
      <c r="T784" s="37"/>
      <c r="U784" s="37"/>
      <c r="W784" s="38">
        <v>26</v>
      </c>
      <c r="X784" s="38"/>
    </row>
    <row r="785" spans="2:24" ht="0.65" customHeight="1">
      <c r="B785" s="33"/>
      <c r="C785" s="33"/>
    </row>
    <row r="786" spans="2:24" ht="0.65" customHeight="1"/>
    <row r="787" spans="2:24" ht="12.65" customHeight="1">
      <c r="B787" s="33" t="s">
        <v>9</v>
      </c>
      <c r="C787" s="33"/>
      <c r="E787" s="37">
        <v>0</v>
      </c>
      <c r="F787" s="37"/>
      <c r="G787" s="37"/>
      <c r="I787" s="37">
        <v>0</v>
      </c>
      <c r="J787" s="37"/>
      <c r="K787" s="37"/>
      <c r="M787" s="2">
        <v>0</v>
      </c>
      <c r="O787" s="2">
        <v>0</v>
      </c>
      <c r="Q787" s="2">
        <v>0</v>
      </c>
      <c r="S787" s="37">
        <v>0</v>
      </c>
      <c r="T787" s="37"/>
      <c r="U787" s="37"/>
      <c r="W787" s="38">
        <v>16</v>
      </c>
      <c r="X787" s="38"/>
    </row>
    <row r="788" spans="2:24" ht="0.65" customHeight="1">
      <c r="B788" s="33"/>
      <c r="C788" s="33"/>
    </row>
    <row r="789" spans="2:24" ht="0.65" customHeight="1"/>
    <row r="790" spans="2:24" ht="12.65" customHeight="1">
      <c r="B790" s="33" t="s">
        <v>9</v>
      </c>
      <c r="C790" s="33"/>
      <c r="E790" s="37">
        <v>0</v>
      </c>
      <c r="F790" s="37"/>
      <c r="G790" s="37"/>
      <c r="I790" s="37">
        <v>0</v>
      </c>
      <c r="J790" s="37"/>
      <c r="K790" s="37"/>
      <c r="M790" s="2">
        <v>0</v>
      </c>
      <c r="O790" s="2">
        <v>0</v>
      </c>
      <c r="Q790" s="2">
        <v>0</v>
      </c>
      <c r="S790" s="37">
        <v>0</v>
      </c>
      <c r="T790" s="37"/>
      <c r="U790" s="37"/>
      <c r="W790" s="38">
        <v>2</v>
      </c>
      <c r="X790" s="38"/>
    </row>
    <row r="791" spans="2:24" ht="0.65" customHeight="1">
      <c r="B791" s="33"/>
      <c r="C791" s="33"/>
    </row>
    <row r="792" spans="2:24" ht="0.65" customHeight="1"/>
    <row r="793" spans="2:24" ht="12.65" customHeight="1">
      <c r="B793" s="33" t="s">
        <v>9</v>
      </c>
      <c r="C793" s="33"/>
      <c r="E793" s="37">
        <v>0</v>
      </c>
      <c r="F793" s="37"/>
      <c r="G793" s="37"/>
      <c r="I793" s="37">
        <v>0</v>
      </c>
      <c r="J793" s="37"/>
      <c r="K793" s="37"/>
      <c r="M793" s="2">
        <v>0</v>
      </c>
      <c r="O793" s="2">
        <v>0</v>
      </c>
      <c r="Q793" s="2">
        <v>0</v>
      </c>
      <c r="S793" s="37">
        <v>0</v>
      </c>
      <c r="T793" s="37"/>
      <c r="U793" s="37"/>
      <c r="W793" s="38">
        <v>37</v>
      </c>
      <c r="X793" s="38"/>
    </row>
    <row r="794" spans="2:24" ht="0.65" customHeight="1">
      <c r="B794" s="33"/>
      <c r="C794" s="33"/>
    </row>
    <row r="795" spans="2:24" ht="0.65" customHeight="1"/>
    <row r="796" spans="2:24" ht="12.65" customHeight="1">
      <c r="B796" s="33" t="s">
        <v>9</v>
      </c>
      <c r="C796" s="33"/>
      <c r="E796" s="37">
        <v>0</v>
      </c>
      <c r="F796" s="37"/>
      <c r="G796" s="37"/>
      <c r="I796" s="37">
        <v>0</v>
      </c>
      <c r="J796" s="37"/>
      <c r="K796" s="37"/>
      <c r="M796" s="2">
        <v>0</v>
      </c>
      <c r="O796" s="2">
        <v>0</v>
      </c>
      <c r="Q796" s="2">
        <v>0</v>
      </c>
      <c r="S796" s="37">
        <v>0</v>
      </c>
      <c r="T796" s="37"/>
      <c r="U796" s="37"/>
      <c r="W796" s="38">
        <v>29</v>
      </c>
      <c r="X796" s="38"/>
    </row>
    <row r="797" spans="2:24" ht="0.65" customHeight="1">
      <c r="B797" s="33"/>
      <c r="C797" s="33"/>
    </row>
    <row r="798" spans="2:24" ht="0.65" customHeight="1"/>
    <row r="799" spans="2:24" ht="12.65" customHeight="1">
      <c r="B799" s="33" t="s">
        <v>9</v>
      </c>
      <c r="C799" s="33"/>
      <c r="E799" s="37">
        <v>0</v>
      </c>
      <c r="F799" s="37"/>
      <c r="G799" s="37"/>
      <c r="I799" s="37">
        <v>0</v>
      </c>
      <c r="J799" s="37"/>
      <c r="K799" s="37"/>
      <c r="M799" s="2">
        <v>0</v>
      </c>
      <c r="O799" s="2">
        <v>0</v>
      </c>
      <c r="Q799" s="2">
        <v>0</v>
      </c>
      <c r="S799" s="37">
        <v>0</v>
      </c>
      <c r="T799" s="37"/>
      <c r="U799" s="37"/>
      <c r="W799" s="38">
        <v>14</v>
      </c>
      <c r="X799" s="38"/>
    </row>
    <row r="800" spans="2:24" ht="0.65" customHeight="1">
      <c r="B800" s="33"/>
      <c r="C800" s="33"/>
    </row>
    <row r="801" spans="2:24" ht="0.65" customHeight="1"/>
    <row r="802" spans="2:24" ht="12.65" customHeight="1">
      <c r="B802" s="33" t="s">
        <v>9</v>
      </c>
      <c r="C802" s="33"/>
      <c r="E802" s="37">
        <v>0</v>
      </c>
      <c r="F802" s="37"/>
      <c r="G802" s="37"/>
      <c r="I802" s="37">
        <v>0</v>
      </c>
      <c r="J802" s="37"/>
      <c r="K802" s="37"/>
      <c r="M802" s="2">
        <v>0</v>
      </c>
      <c r="O802" s="2">
        <v>0</v>
      </c>
      <c r="Q802" s="2">
        <v>0</v>
      </c>
      <c r="S802" s="37">
        <v>0</v>
      </c>
      <c r="T802" s="37"/>
      <c r="U802" s="37"/>
      <c r="W802" s="38">
        <v>15</v>
      </c>
      <c r="X802" s="38"/>
    </row>
    <row r="803" spans="2:24" ht="0.65" customHeight="1">
      <c r="B803" s="33"/>
      <c r="C803" s="33"/>
    </row>
    <row r="804" spans="2:24" ht="0.65" customHeight="1"/>
    <row r="805" spans="2:24" ht="12.65" customHeight="1">
      <c r="B805" s="33" t="s">
        <v>9</v>
      </c>
      <c r="C805" s="33"/>
      <c r="E805" s="37">
        <v>0</v>
      </c>
      <c r="F805" s="37"/>
      <c r="G805" s="37"/>
      <c r="I805" s="37">
        <v>0</v>
      </c>
      <c r="J805" s="37"/>
      <c r="K805" s="37"/>
      <c r="M805" s="2">
        <v>0</v>
      </c>
      <c r="O805" s="2">
        <v>0</v>
      </c>
      <c r="Q805" s="2">
        <v>0</v>
      </c>
      <c r="S805" s="37">
        <v>0</v>
      </c>
      <c r="T805" s="37"/>
      <c r="U805" s="37"/>
      <c r="W805" s="38">
        <v>15</v>
      </c>
      <c r="X805" s="38"/>
    </row>
    <row r="806" spans="2:24" ht="0.65" customHeight="1">
      <c r="B806" s="33"/>
      <c r="C806" s="33"/>
    </row>
    <row r="807" spans="2:24" ht="0.65" customHeight="1"/>
    <row r="808" spans="2:24" ht="12.65" customHeight="1">
      <c r="B808" s="33" t="s">
        <v>9</v>
      </c>
      <c r="C808" s="33"/>
      <c r="E808" s="37">
        <v>0</v>
      </c>
      <c r="F808" s="37"/>
      <c r="G808" s="37"/>
      <c r="I808" s="37">
        <v>0</v>
      </c>
      <c r="J808" s="37"/>
      <c r="K808" s="37"/>
      <c r="M808" s="2">
        <v>0</v>
      </c>
      <c r="O808" s="2">
        <v>0</v>
      </c>
      <c r="Q808" s="2">
        <v>0</v>
      </c>
      <c r="S808" s="37">
        <v>0</v>
      </c>
      <c r="T808" s="37"/>
      <c r="U808" s="37"/>
      <c r="W808" s="38">
        <v>2</v>
      </c>
      <c r="X808" s="38"/>
    </row>
    <row r="809" spans="2:24" ht="0.65" customHeight="1">
      <c r="B809" s="33"/>
      <c r="C809" s="33"/>
    </row>
    <row r="810" spans="2:24" ht="0.65" customHeight="1"/>
    <row r="811" spans="2:24" ht="12.65" customHeight="1">
      <c r="B811" s="33" t="s">
        <v>9</v>
      </c>
      <c r="C811" s="33"/>
      <c r="E811" s="37">
        <v>0</v>
      </c>
      <c r="F811" s="37"/>
      <c r="G811" s="37"/>
      <c r="I811" s="37">
        <v>0</v>
      </c>
      <c r="J811" s="37"/>
      <c r="K811" s="37"/>
      <c r="M811" s="2">
        <v>0</v>
      </c>
      <c r="O811" s="2">
        <v>0</v>
      </c>
      <c r="Q811" s="2">
        <v>0</v>
      </c>
      <c r="S811" s="37">
        <v>0</v>
      </c>
      <c r="T811" s="37"/>
      <c r="U811" s="37"/>
      <c r="W811" s="38">
        <v>2</v>
      </c>
      <c r="X811" s="38"/>
    </row>
    <row r="812" spans="2:24" ht="0.65" customHeight="1">
      <c r="B812" s="33"/>
      <c r="C812" s="33"/>
    </row>
    <row r="813" spans="2:24" ht="0.65" customHeight="1"/>
    <row r="814" spans="2:24" ht="12.65" customHeight="1">
      <c r="B814" s="33" t="s">
        <v>9</v>
      </c>
      <c r="C814" s="33"/>
      <c r="E814" s="37">
        <v>0</v>
      </c>
      <c r="F814" s="37"/>
      <c r="G814" s="37"/>
      <c r="I814" s="37">
        <v>0</v>
      </c>
      <c r="J814" s="37"/>
      <c r="K814" s="37"/>
      <c r="M814" s="2">
        <v>0</v>
      </c>
      <c r="O814" s="2">
        <v>0</v>
      </c>
      <c r="Q814" s="2">
        <v>0</v>
      </c>
      <c r="S814" s="37">
        <v>0</v>
      </c>
      <c r="T814" s="37"/>
      <c r="U814" s="37"/>
      <c r="W814" s="38">
        <v>28</v>
      </c>
      <c r="X814" s="38"/>
    </row>
    <row r="815" spans="2:24" ht="0.65" customHeight="1">
      <c r="B815" s="33"/>
      <c r="C815" s="33"/>
    </row>
    <row r="816" spans="2:24" ht="0.65" customHeight="1"/>
    <row r="817" spans="2:24" ht="12.65" customHeight="1">
      <c r="B817" s="33" t="s">
        <v>9</v>
      </c>
      <c r="C817" s="33"/>
      <c r="E817" s="37">
        <v>0</v>
      </c>
      <c r="F817" s="37"/>
      <c r="G817" s="37"/>
      <c r="I817" s="37">
        <v>0</v>
      </c>
      <c r="J817" s="37"/>
      <c r="K817" s="37"/>
      <c r="M817" s="2">
        <v>0</v>
      </c>
      <c r="O817" s="2">
        <v>0</v>
      </c>
      <c r="Q817" s="2">
        <v>0</v>
      </c>
      <c r="S817" s="37">
        <v>0</v>
      </c>
      <c r="T817" s="37"/>
      <c r="U817" s="37"/>
    </row>
    <row r="818" spans="2:24" ht="0.65" customHeight="1">
      <c r="B818" s="33"/>
      <c r="C818" s="33"/>
    </row>
    <row r="819" spans="2:24" ht="0.65" customHeight="1"/>
    <row r="820" spans="2:24" ht="12.65" customHeight="1">
      <c r="B820" s="33" t="s">
        <v>9</v>
      </c>
      <c r="C820" s="33"/>
      <c r="E820" s="37">
        <v>0</v>
      </c>
      <c r="F820" s="37"/>
      <c r="G820" s="37"/>
      <c r="I820" s="37">
        <v>0</v>
      </c>
      <c r="J820" s="37"/>
      <c r="K820" s="37"/>
      <c r="M820" s="2">
        <v>0</v>
      </c>
      <c r="O820" s="2">
        <v>0</v>
      </c>
      <c r="Q820" s="2">
        <v>0</v>
      </c>
      <c r="S820" s="37">
        <v>0</v>
      </c>
      <c r="T820" s="37"/>
      <c r="U820" s="37"/>
      <c r="W820" s="38">
        <v>38</v>
      </c>
      <c r="X820" s="38"/>
    </row>
    <row r="821" spans="2:24" ht="0.65" customHeight="1">
      <c r="B821" s="33"/>
      <c r="C821" s="33"/>
    </row>
    <row r="822" spans="2:24" ht="0.65" customHeight="1"/>
    <row r="823" spans="2:24" ht="12.65" customHeight="1">
      <c r="B823" s="33" t="s">
        <v>9</v>
      </c>
      <c r="C823" s="33"/>
      <c r="E823" s="37">
        <v>0</v>
      </c>
      <c r="F823" s="37"/>
      <c r="G823" s="37"/>
      <c r="I823" s="37">
        <v>0</v>
      </c>
      <c r="J823" s="37"/>
      <c r="K823" s="37"/>
      <c r="M823" s="2">
        <v>0</v>
      </c>
      <c r="O823" s="2">
        <v>0</v>
      </c>
      <c r="Q823" s="2">
        <v>0</v>
      </c>
      <c r="S823" s="37">
        <v>0</v>
      </c>
      <c r="T823" s="37"/>
      <c r="U823" s="37"/>
      <c r="W823" s="38">
        <v>97</v>
      </c>
      <c r="X823" s="38"/>
    </row>
    <row r="824" spans="2:24" ht="0.65" customHeight="1">
      <c r="B824" s="33"/>
      <c r="C824" s="33"/>
    </row>
    <row r="825" spans="2:24" ht="0.65" customHeight="1"/>
    <row r="826" spans="2:24" ht="12.65" customHeight="1">
      <c r="B826" s="33" t="s">
        <v>9</v>
      </c>
      <c r="C826" s="33"/>
      <c r="E826" s="37">
        <v>0</v>
      </c>
      <c r="F826" s="37"/>
      <c r="G826" s="37"/>
      <c r="I826" s="37">
        <v>0</v>
      </c>
      <c r="J826" s="37"/>
      <c r="K826" s="37"/>
      <c r="M826" s="2">
        <v>0</v>
      </c>
      <c r="O826" s="2">
        <v>0</v>
      </c>
      <c r="Q826" s="2">
        <v>0</v>
      </c>
      <c r="S826" s="37">
        <v>0</v>
      </c>
      <c r="T826" s="37"/>
      <c r="U826" s="37"/>
      <c r="W826" s="38">
        <v>47</v>
      </c>
      <c r="X826" s="38"/>
    </row>
    <row r="827" spans="2:24" ht="0.65" customHeight="1">
      <c r="B827" s="33"/>
      <c r="C827" s="33"/>
    </row>
    <row r="828" spans="2:24" ht="0.65" customHeight="1"/>
    <row r="829" spans="2:24" ht="12.65" customHeight="1">
      <c r="B829" s="33" t="s">
        <v>9</v>
      </c>
      <c r="C829" s="33"/>
      <c r="E829" s="37">
        <v>0</v>
      </c>
      <c r="F829" s="37"/>
      <c r="G829" s="37"/>
      <c r="I829" s="37">
        <v>0</v>
      </c>
      <c r="J829" s="37"/>
      <c r="K829" s="37"/>
      <c r="M829" s="2">
        <v>0</v>
      </c>
      <c r="O829" s="2">
        <v>0</v>
      </c>
      <c r="Q829" s="2">
        <v>0</v>
      </c>
      <c r="S829" s="37">
        <v>0</v>
      </c>
      <c r="T829" s="37"/>
      <c r="U829" s="37"/>
      <c r="W829" s="38">
        <v>8</v>
      </c>
      <c r="X829" s="38"/>
    </row>
    <row r="830" spans="2:24" ht="0.65" customHeight="1">
      <c r="B830" s="33"/>
      <c r="C830" s="33"/>
    </row>
    <row r="831" spans="2:24" ht="0.65" customHeight="1"/>
    <row r="832" spans="2:24" ht="12.65" customHeight="1">
      <c r="B832" s="33" t="s">
        <v>9</v>
      </c>
      <c r="C832" s="33"/>
      <c r="E832" s="37">
        <v>0</v>
      </c>
      <c r="F832" s="37"/>
      <c r="G832" s="37"/>
      <c r="I832" s="37">
        <v>0</v>
      </c>
      <c r="J832" s="37"/>
      <c r="K832" s="37"/>
      <c r="M832" s="2">
        <v>0</v>
      </c>
      <c r="O832" s="2">
        <v>0</v>
      </c>
      <c r="Q832" s="2">
        <v>0</v>
      </c>
      <c r="S832" s="37">
        <v>0</v>
      </c>
      <c r="T832" s="37"/>
      <c r="U832" s="37"/>
    </row>
    <row r="833" spans="2:24" ht="0.65" customHeight="1">
      <c r="B833" s="33"/>
      <c r="C833" s="33"/>
    </row>
    <row r="834" spans="2:24" ht="0.65" customHeight="1"/>
    <row r="835" spans="2:24" ht="12.65" customHeight="1">
      <c r="B835" s="33" t="s">
        <v>9</v>
      </c>
      <c r="C835" s="33"/>
      <c r="E835" s="37">
        <v>0</v>
      </c>
      <c r="F835" s="37"/>
      <c r="G835" s="37"/>
      <c r="I835" s="37">
        <v>0</v>
      </c>
      <c r="J835" s="37"/>
      <c r="K835" s="37"/>
      <c r="M835" s="2">
        <v>0</v>
      </c>
      <c r="O835" s="2">
        <v>0</v>
      </c>
      <c r="Q835" s="2">
        <v>0</v>
      </c>
      <c r="S835" s="37">
        <v>0</v>
      </c>
      <c r="T835" s="37"/>
      <c r="U835" s="37"/>
      <c r="W835" s="38">
        <v>6</v>
      </c>
      <c r="X835" s="38"/>
    </row>
    <row r="836" spans="2:24" ht="0.65" customHeight="1">
      <c r="B836" s="33"/>
      <c r="C836" s="33"/>
    </row>
    <row r="837" spans="2:24" ht="0.65" customHeight="1"/>
    <row r="838" spans="2:24" ht="12.65" customHeight="1">
      <c r="B838" s="33" t="s">
        <v>9</v>
      </c>
      <c r="C838" s="33"/>
      <c r="E838" s="37">
        <v>0</v>
      </c>
      <c r="F838" s="37"/>
      <c r="G838" s="37"/>
      <c r="I838" s="37">
        <v>0</v>
      </c>
      <c r="J838" s="37"/>
      <c r="K838" s="37"/>
      <c r="M838" s="2">
        <v>0</v>
      </c>
      <c r="O838" s="2">
        <v>0</v>
      </c>
      <c r="Q838" s="2">
        <v>0</v>
      </c>
      <c r="S838" s="37">
        <v>0</v>
      </c>
      <c r="T838" s="37"/>
      <c r="U838" s="37"/>
    </row>
    <row r="839" spans="2:24" ht="0.65" customHeight="1">
      <c r="B839" s="33"/>
      <c r="C839" s="33"/>
    </row>
    <row r="840" spans="2:24" ht="0.65" customHeight="1"/>
    <row r="841" spans="2:24" ht="12.65" customHeight="1">
      <c r="B841" s="33" t="s">
        <v>9</v>
      </c>
      <c r="C841" s="33"/>
      <c r="E841" s="37">
        <v>0</v>
      </c>
      <c r="F841" s="37"/>
      <c r="G841" s="37"/>
      <c r="I841" s="37">
        <v>0</v>
      </c>
      <c r="J841" s="37"/>
      <c r="K841" s="37"/>
      <c r="M841" s="2">
        <v>0</v>
      </c>
      <c r="O841" s="2">
        <v>0</v>
      </c>
      <c r="Q841" s="2">
        <v>0</v>
      </c>
      <c r="S841" s="37">
        <v>0</v>
      </c>
      <c r="T841" s="37"/>
      <c r="U841" s="37"/>
      <c r="W841" s="38">
        <v>9</v>
      </c>
      <c r="X841" s="38"/>
    </row>
    <row r="842" spans="2:24" ht="0.65" customHeight="1">
      <c r="B842" s="33"/>
      <c r="C842" s="33"/>
    </row>
    <row r="843" spans="2:24" ht="0.65" customHeight="1"/>
    <row r="844" spans="2:24" ht="12.65" customHeight="1">
      <c r="B844" s="33" t="s">
        <v>9</v>
      </c>
      <c r="C844" s="33"/>
      <c r="E844" s="37">
        <v>0</v>
      </c>
      <c r="F844" s="37"/>
      <c r="G844" s="37"/>
      <c r="I844" s="37">
        <v>0</v>
      </c>
      <c r="J844" s="37"/>
      <c r="K844" s="37"/>
      <c r="M844" s="2">
        <v>0</v>
      </c>
      <c r="O844" s="2">
        <v>0</v>
      </c>
      <c r="Q844" s="2">
        <v>0</v>
      </c>
      <c r="S844" s="37">
        <v>0</v>
      </c>
      <c r="T844" s="37"/>
      <c r="U844" s="37"/>
    </row>
    <row r="845" spans="2:24" ht="0.65" customHeight="1">
      <c r="B845" s="33"/>
      <c r="C845" s="33"/>
    </row>
    <row r="846" spans="2:24" ht="0.65" customHeight="1"/>
    <row r="847" spans="2:24" ht="12.65" customHeight="1">
      <c r="B847" s="33" t="s">
        <v>9</v>
      </c>
      <c r="C847" s="33"/>
      <c r="E847" s="37">
        <v>0</v>
      </c>
      <c r="F847" s="37"/>
      <c r="G847" s="37"/>
      <c r="I847" s="37">
        <v>0</v>
      </c>
      <c r="J847" s="37"/>
      <c r="K847" s="37"/>
      <c r="M847" s="2">
        <v>0</v>
      </c>
      <c r="O847" s="2">
        <v>0</v>
      </c>
      <c r="Q847" s="2">
        <v>0</v>
      </c>
      <c r="S847" s="37">
        <v>0</v>
      </c>
      <c r="T847" s="37"/>
      <c r="U847" s="37"/>
      <c r="W847" s="38">
        <v>5</v>
      </c>
      <c r="X847" s="38"/>
    </row>
    <row r="848" spans="2:24" ht="0.65" customHeight="1">
      <c r="B848" s="33"/>
      <c r="C848" s="33"/>
    </row>
    <row r="849" spans="2:24" ht="0.65" customHeight="1"/>
    <row r="850" spans="2:24" ht="12.65" customHeight="1">
      <c r="B850" s="33" t="s">
        <v>9</v>
      </c>
      <c r="C850" s="33"/>
      <c r="E850" s="37">
        <v>0</v>
      </c>
      <c r="F850" s="37"/>
      <c r="G850" s="37"/>
      <c r="I850" s="37">
        <v>0</v>
      </c>
      <c r="J850" s="37"/>
      <c r="K850" s="37"/>
      <c r="M850" s="2">
        <v>0</v>
      </c>
      <c r="O850" s="2">
        <v>0</v>
      </c>
      <c r="Q850" s="2">
        <v>0</v>
      </c>
      <c r="S850" s="37">
        <v>0</v>
      </c>
      <c r="T850" s="37"/>
      <c r="U850" s="37"/>
      <c r="W850" s="38">
        <v>10</v>
      </c>
      <c r="X850" s="38"/>
    </row>
    <row r="851" spans="2:24" ht="0.65" customHeight="1">
      <c r="B851" s="33"/>
      <c r="C851" s="33"/>
    </row>
    <row r="852" spans="2:24" ht="0.65" customHeight="1"/>
    <row r="853" spans="2:24" ht="12.65" customHeight="1">
      <c r="B853" s="33" t="s">
        <v>9</v>
      </c>
      <c r="C853" s="33"/>
      <c r="E853" s="37">
        <v>0</v>
      </c>
      <c r="F853" s="37"/>
      <c r="G853" s="37"/>
      <c r="I853" s="37">
        <v>0</v>
      </c>
      <c r="J853" s="37"/>
      <c r="K853" s="37"/>
      <c r="M853" s="2">
        <v>0</v>
      </c>
      <c r="O853" s="2">
        <v>0</v>
      </c>
      <c r="Q853" s="2">
        <v>0</v>
      </c>
      <c r="S853" s="37">
        <v>0</v>
      </c>
      <c r="T853" s="37"/>
      <c r="U853" s="37"/>
    </row>
    <row r="854" spans="2:24" ht="0.65" customHeight="1">
      <c r="B854" s="33"/>
      <c r="C854" s="33"/>
    </row>
    <row r="855" spans="2:24" ht="0.65" customHeight="1"/>
    <row r="856" spans="2:24" ht="12.65" customHeight="1">
      <c r="B856" s="33" t="s">
        <v>9</v>
      </c>
      <c r="C856" s="33"/>
      <c r="E856" s="37">
        <v>0</v>
      </c>
      <c r="F856" s="37"/>
      <c r="G856" s="37"/>
      <c r="I856" s="37">
        <v>0</v>
      </c>
      <c r="J856" s="37"/>
      <c r="K856" s="37"/>
      <c r="M856" s="2">
        <v>0</v>
      </c>
      <c r="O856" s="2">
        <v>0</v>
      </c>
      <c r="Q856" s="2">
        <v>0</v>
      </c>
      <c r="S856" s="37">
        <v>0</v>
      </c>
      <c r="T856" s="37"/>
      <c r="U856" s="37"/>
    </row>
    <row r="857" spans="2:24" ht="0.65" customHeight="1">
      <c r="B857" s="33"/>
      <c r="C857" s="33"/>
    </row>
    <row r="858" spans="2:24" ht="0.65" customHeight="1"/>
    <row r="859" spans="2:24" ht="12.65" customHeight="1">
      <c r="B859" s="33" t="s">
        <v>9</v>
      </c>
      <c r="C859" s="33"/>
      <c r="E859" s="37">
        <v>0</v>
      </c>
      <c r="F859" s="37"/>
      <c r="G859" s="37"/>
      <c r="I859" s="37">
        <v>0</v>
      </c>
      <c r="J859" s="37"/>
      <c r="K859" s="37"/>
      <c r="M859" s="2">
        <v>0</v>
      </c>
      <c r="O859" s="2">
        <v>0</v>
      </c>
      <c r="Q859" s="2">
        <v>0</v>
      </c>
      <c r="S859" s="37">
        <v>0</v>
      </c>
      <c r="T859" s="37"/>
      <c r="U859" s="37"/>
      <c r="W859" s="38">
        <v>27</v>
      </c>
      <c r="X859" s="38"/>
    </row>
    <row r="860" spans="2:24" ht="0.65" customHeight="1">
      <c r="B860" s="33"/>
      <c r="C860" s="33"/>
    </row>
    <row r="861" spans="2:24" ht="0.65" customHeight="1"/>
    <row r="862" spans="2:24" ht="12.65" customHeight="1">
      <c r="B862" s="33" t="s">
        <v>9</v>
      </c>
      <c r="C862" s="33"/>
      <c r="E862" s="37">
        <v>0</v>
      </c>
      <c r="F862" s="37"/>
      <c r="G862" s="37"/>
      <c r="I862" s="37">
        <v>0</v>
      </c>
      <c r="J862" s="37"/>
      <c r="K862" s="37"/>
      <c r="M862" s="2">
        <v>0</v>
      </c>
      <c r="O862" s="2">
        <v>0</v>
      </c>
      <c r="Q862" s="2">
        <v>0</v>
      </c>
      <c r="S862" s="37">
        <v>0</v>
      </c>
      <c r="T862" s="37"/>
      <c r="U862" s="37"/>
      <c r="W862" s="38">
        <v>5</v>
      </c>
      <c r="X862" s="38"/>
    </row>
    <row r="863" spans="2:24" ht="0.65" customHeight="1">
      <c r="B863" s="33"/>
      <c r="C863" s="33"/>
    </row>
    <row r="864" spans="2:24" ht="0.65" customHeight="1"/>
    <row r="865" spans="2:24" ht="12.65" customHeight="1">
      <c r="B865" s="33" t="s">
        <v>9</v>
      </c>
      <c r="C865" s="33"/>
      <c r="E865" s="37">
        <v>0</v>
      </c>
      <c r="F865" s="37"/>
      <c r="G865" s="37"/>
      <c r="I865" s="37">
        <v>0</v>
      </c>
      <c r="J865" s="37"/>
      <c r="K865" s="37"/>
      <c r="M865" s="2">
        <v>0</v>
      </c>
      <c r="O865" s="2">
        <v>0</v>
      </c>
      <c r="Q865" s="2">
        <v>0</v>
      </c>
      <c r="S865" s="37">
        <v>0</v>
      </c>
      <c r="T865" s="37"/>
      <c r="U865" s="37"/>
      <c r="W865" s="38">
        <v>57</v>
      </c>
      <c r="X865" s="38"/>
    </row>
    <row r="866" spans="2:24" ht="0.65" customHeight="1">
      <c r="B866" s="33"/>
      <c r="C866" s="33"/>
    </row>
    <row r="867" spans="2:24" ht="0.65" customHeight="1"/>
    <row r="868" spans="2:24" ht="12.65" customHeight="1">
      <c r="B868" s="33" t="s">
        <v>9</v>
      </c>
      <c r="C868" s="33"/>
      <c r="E868" s="37">
        <v>0</v>
      </c>
      <c r="F868" s="37"/>
      <c r="G868" s="37"/>
      <c r="I868" s="37">
        <v>0</v>
      </c>
      <c r="J868" s="37"/>
      <c r="K868" s="37"/>
      <c r="M868" s="2">
        <v>0</v>
      </c>
      <c r="O868" s="2">
        <v>0</v>
      </c>
      <c r="Q868" s="2">
        <v>0</v>
      </c>
      <c r="S868" s="37">
        <v>0</v>
      </c>
      <c r="T868" s="37"/>
      <c r="U868" s="37"/>
      <c r="W868" s="38">
        <v>9</v>
      </c>
      <c r="X868" s="38"/>
    </row>
    <row r="869" spans="2:24" ht="0.65" customHeight="1">
      <c r="B869" s="33"/>
      <c r="C869" s="33"/>
    </row>
    <row r="870" spans="2:24" ht="0.65" customHeight="1"/>
    <row r="871" spans="2:24" ht="12.65" customHeight="1">
      <c r="B871" s="33" t="s">
        <v>9</v>
      </c>
      <c r="C871" s="33"/>
      <c r="E871" s="37">
        <v>0</v>
      </c>
      <c r="F871" s="37"/>
      <c r="G871" s="37"/>
      <c r="I871" s="37">
        <v>0</v>
      </c>
      <c r="J871" s="37"/>
      <c r="K871" s="37"/>
      <c r="M871" s="2">
        <v>0</v>
      </c>
      <c r="O871" s="2">
        <v>0</v>
      </c>
      <c r="Q871" s="2">
        <v>0</v>
      </c>
      <c r="S871" s="37">
        <v>0</v>
      </c>
      <c r="T871" s="37"/>
      <c r="U871" s="37"/>
      <c r="W871" s="38">
        <v>1</v>
      </c>
      <c r="X871" s="38"/>
    </row>
    <row r="872" spans="2:24" ht="0.65" customHeight="1">
      <c r="B872" s="33"/>
      <c r="C872" s="33"/>
    </row>
    <row r="873" spans="2:24" ht="0.65" customHeight="1"/>
    <row r="874" spans="2:24" ht="12.65" customHeight="1">
      <c r="B874" s="33" t="s">
        <v>9</v>
      </c>
      <c r="C874" s="33"/>
      <c r="E874" s="37">
        <v>0</v>
      </c>
      <c r="F874" s="37"/>
      <c r="G874" s="37"/>
      <c r="I874" s="37">
        <v>0</v>
      </c>
      <c r="J874" s="37"/>
      <c r="K874" s="37"/>
      <c r="M874" s="2">
        <v>0</v>
      </c>
      <c r="O874" s="2">
        <v>0</v>
      </c>
      <c r="Q874" s="2">
        <v>0</v>
      </c>
      <c r="S874" s="37">
        <v>0</v>
      </c>
      <c r="T874" s="37"/>
      <c r="U874" s="37"/>
      <c r="W874" s="38">
        <v>9</v>
      </c>
      <c r="X874" s="38"/>
    </row>
    <row r="875" spans="2:24" ht="0.65" customHeight="1">
      <c r="B875" s="33"/>
      <c r="C875" s="33"/>
    </row>
    <row r="876" spans="2:24" ht="0.65" customHeight="1"/>
    <row r="877" spans="2:24" ht="12.65" customHeight="1">
      <c r="B877" s="33" t="s">
        <v>9</v>
      </c>
      <c r="C877" s="33"/>
      <c r="E877" s="37">
        <v>0</v>
      </c>
      <c r="F877" s="37"/>
      <c r="G877" s="37"/>
      <c r="I877" s="37">
        <v>0</v>
      </c>
      <c r="J877" s="37"/>
      <c r="K877" s="37"/>
      <c r="M877" s="2">
        <v>0</v>
      </c>
      <c r="O877" s="2">
        <v>0</v>
      </c>
      <c r="Q877" s="2">
        <v>0</v>
      </c>
      <c r="S877" s="37">
        <v>0</v>
      </c>
      <c r="T877" s="37"/>
      <c r="U877" s="37"/>
      <c r="W877" s="38">
        <v>10</v>
      </c>
      <c r="X877" s="38"/>
    </row>
    <row r="878" spans="2:24" ht="0.65" customHeight="1">
      <c r="B878" s="33"/>
      <c r="C878" s="33"/>
    </row>
    <row r="879" spans="2:24" ht="0.65" customHeight="1"/>
    <row r="880" spans="2:24" ht="12.65" customHeight="1">
      <c r="B880" s="33" t="s">
        <v>9</v>
      </c>
      <c r="C880" s="33"/>
      <c r="E880" s="37">
        <v>0</v>
      </c>
      <c r="F880" s="37"/>
      <c r="G880" s="37"/>
      <c r="I880" s="37">
        <v>0</v>
      </c>
      <c r="J880" s="37"/>
      <c r="K880" s="37"/>
      <c r="M880" s="2">
        <v>0</v>
      </c>
      <c r="O880" s="2">
        <v>0</v>
      </c>
      <c r="Q880" s="2">
        <v>0</v>
      </c>
      <c r="S880" s="37">
        <v>0</v>
      </c>
      <c r="T880" s="37"/>
      <c r="U880" s="37"/>
      <c r="W880" s="38">
        <v>1</v>
      </c>
      <c r="X880" s="38"/>
    </row>
    <row r="881" spans="2:24" ht="0.65" customHeight="1">
      <c r="B881" s="33"/>
      <c r="C881" s="33"/>
    </row>
    <row r="882" spans="2:24" ht="0.65" customHeight="1"/>
    <row r="883" spans="2:24" ht="12.65" customHeight="1">
      <c r="B883" s="33" t="s">
        <v>9</v>
      </c>
      <c r="C883" s="33"/>
      <c r="E883" s="37">
        <v>0</v>
      </c>
      <c r="F883" s="37"/>
      <c r="G883" s="37"/>
      <c r="I883" s="37">
        <v>0</v>
      </c>
      <c r="J883" s="37"/>
      <c r="K883" s="37"/>
      <c r="M883" s="2">
        <v>0</v>
      </c>
      <c r="O883" s="2">
        <v>0</v>
      </c>
      <c r="Q883" s="2">
        <v>0</v>
      </c>
      <c r="S883" s="37">
        <v>0</v>
      </c>
      <c r="T883" s="37"/>
      <c r="U883" s="37"/>
    </row>
    <row r="884" spans="2:24" ht="0.65" customHeight="1">
      <c r="B884" s="33"/>
      <c r="C884" s="33"/>
    </row>
    <row r="885" spans="2:24" ht="0.65" customHeight="1"/>
    <row r="886" spans="2:24" ht="12.65" customHeight="1">
      <c r="B886" s="33" t="s">
        <v>9</v>
      </c>
      <c r="C886" s="33"/>
      <c r="E886" s="37">
        <v>0</v>
      </c>
      <c r="F886" s="37"/>
      <c r="G886" s="37"/>
      <c r="I886" s="37">
        <v>0</v>
      </c>
      <c r="J886" s="37"/>
      <c r="K886" s="37"/>
      <c r="M886" s="2">
        <v>0</v>
      </c>
      <c r="O886" s="2">
        <v>0</v>
      </c>
      <c r="Q886" s="2">
        <v>0</v>
      </c>
      <c r="S886" s="37">
        <v>0</v>
      </c>
      <c r="T886" s="37"/>
      <c r="U886" s="37"/>
      <c r="W886" s="38">
        <v>26</v>
      </c>
      <c r="X886" s="38"/>
    </row>
    <row r="887" spans="2:24" ht="0.65" customHeight="1">
      <c r="B887" s="33"/>
      <c r="C887" s="33"/>
    </row>
    <row r="888" spans="2:24" ht="0.65" customHeight="1"/>
    <row r="889" spans="2:24" ht="12.65" customHeight="1">
      <c r="B889" s="33" t="s">
        <v>9</v>
      </c>
      <c r="C889" s="33"/>
      <c r="E889" s="37">
        <v>0</v>
      </c>
      <c r="F889" s="37"/>
      <c r="G889" s="37"/>
      <c r="I889" s="37">
        <v>0</v>
      </c>
      <c r="J889" s="37"/>
      <c r="K889" s="37"/>
      <c r="M889" s="2">
        <v>0</v>
      </c>
      <c r="O889" s="2">
        <v>0</v>
      </c>
      <c r="Q889" s="2">
        <v>0</v>
      </c>
      <c r="S889" s="37">
        <v>0</v>
      </c>
      <c r="T889" s="37"/>
      <c r="U889" s="37"/>
    </row>
    <row r="890" spans="2:24" ht="0.65" customHeight="1">
      <c r="B890" s="33"/>
      <c r="C890" s="33"/>
    </row>
    <row r="891" spans="2:24" ht="0.65" customHeight="1"/>
    <row r="892" spans="2:24" ht="12.65" customHeight="1">
      <c r="B892" s="33" t="s">
        <v>9</v>
      </c>
      <c r="C892" s="33"/>
      <c r="E892" s="37">
        <v>0</v>
      </c>
      <c r="F892" s="37"/>
      <c r="G892" s="37"/>
      <c r="I892" s="37">
        <v>0</v>
      </c>
      <c r="J892" s="37"/>
      <c r="K892" s="37"/>
      <c r="M892" s="2">
        <v>0</v>
      </c>
      <c r="O892" s="2">
        <v>0</v>
      </c>
      <c r="Q892" s="2">
        <v>0</v>
      </c>
      <c r="S892" s="37">
        <v>0</v>
      </c>
      <c r="T892" s="37"/>
      <c r="U892" s="37"/>
    </row>
    <row r="893" spans="2:24" ht="0.65" customHeight="1">
      <c r="B893" s="33"/>
      <c r="C893" s="33"/>
    </row>
    <row r="894" spans="2:24" ht="0.65" customHeight="1"/>
    <row r="895" spans="2:24" ht="12.65" customHeight="1">
      <c r="B895" s="33" t="s">
        <v>9</v>
      </c>
      <c r="C895" s="33"/>
      <c r="E895" s="37">
        <v>0</v>
      </c>
      <c r="F895" s="37"/>
      <c r="G895" s="37"/>
      <c r="I895" s="37">
        <v>0</v>
      </c>
      <c r="J895" s="37"/>
      <c r="K895" s="37"/>
      <c r="M895" s="2">
        <v>0</v>
      </c>
      <c r="O895" s="2">
        <v>0</v>
      </c>
      <c r="Q895" s="2">
        <v>0</v>
      </c>
      <c r="S895" s="37">
        <v>0</v>
      </c>
      <c r="T895" s="37"/>
      <c r="U895" s="37"/>
      <c r="W895" s="38">
        <v>26</v>
      </c>
      <c r="X895" s="38"/>
    </row>
    <row r="896" spans="2:24" ht="0.65" customHeight="1">
      <c r="B896" s="33"/>
      <c r="C896" s="33"/>
    </row>
    <row r="897" spans="2:24" ht="0.65" customHeight="1"/>
    <row r="898" spans="2:24" ht="12.65" customHeight="1">
      <c r="B898" s="33" t="s">
        <v>9</v>
      </c>
      <c r="C898" s="33"/>
      <c r="E898" s="37">
        <v>0</v>
      </c>
      <c r="F898" s="37"/>
      <c r="G898" s="37"/>
      <c r="I898" s="37">
        <v>0</v>
      </c>
      <c r="J898" s="37"/>
      <c r="K898" s="37"/>
      <c r="M898" s="2">
        <v>0</v>
      </c>
      <c r="O898" s="2">
        <v>0</v>
      </c>
      <c r="Q898" s="2">
        <v>0</v>
      </c>
      <c r="S898" s="37">
        <v>0</v>
      </c>
      <c r="T898" s="37"/>
      <c r="U898" s="37"/>
      <c r="W898" s="38">
        <v>20</v>
      </c>
      <c r="X898" s="38"/>
    </row>
    <row r="899" spans="2:24" ht="0.65" customHeight="1">
      <c r="B899" s="33"/>
      <c r="C899" s="33"/>
    </row>
    <row r="900" spans="2:24" ht="0.65" customHeight="1"/>
    <row r="901" spans="2:24" ht="12.65" customHeight="1">
      <c r="B901" s="33" t="s">
        <v>9</v>
      </c>
      <c r="C901" s="33"/>
      <c r="E901" s="37">
        <v>0</v>
      </c>
      <c r="F901" s="37"/>
      <c r="G901" s="37"/>
      <c r="I901" s="37">
        <v>0</v>
      </c>
      <c r="J901" s="37"/>
      <c r="K901" s="37"/>
      <c r="M901" s="2">
        <v>0</v>
      </c>
      <c r="O901" s="2">
        <v>0</v>
      </c>
      <c r="Q901" s="2">
        <v>0</v>
      </c>
      <c r="S901" s="37">
        <v>0</v>
      </c>
      <c r="T901" s="37"/>
      <c r="U901" s="37"/>
      <c r="W901" s="38">
        <v>16</v>
      </c>
      <c r="X901" s="38"/>
    </row>
    <row r="902" spans="2:24" ht="0.65" customHeight="1">
      <c r="B902" s="33"/>
      <c r="C902" s="33"/>
    </row>
    <row r="903" spans="2:24" ht="0.65" customHeight="1"/>
    <row r="904" spans="2:24" ht="12.65" customHeight="1">
      <c r="B904" s="33" t="s">
        <v>9</v>
      </c>
      <c r="C904" s="33"/>
      <c r="E904" s="37">
        <v>0</v>
      </c>
      <c r="F904" s="37"/>
      <c r="G904" s="37"/>
      <c r="I904" s="37">
        <v>0</v>
      </c>
      <c r="J904" s="37"/>
      <c r="K904" s="37"/>
      <c r="M904" s="2">
        <v>0</v>
      </c>
      <c r="O904" s="2">
        <v>0</v>
      </c>
      <c r="Q904" s="2">
        <v>0</v>
      </c>
      <c r="S904" s="37">
        <v>0</v>
      </c>
      <c r="T904" s="37"/>
      <c r="U904" s="37"/>
    </row>
    <row r="905" spans="2:24" ht="0.65" customHeight="1">
      <c r="B905" s="33"/>
      <c r="C905" s="33"/>
    </row>
    <row r="906" spans="2:24" ht="0.65" customHeight="1"/>
    <row r="907" spans="2:24" ht="12.65" customHeight="1">
      <c r="B907" s="33" t="s">
        <v>9</v>
      </c>
      <c r="C907" s="33"/>
      <c r="E907" s="37">
        <v>0</v>
      </c>
      <c r="F907" s="37"/>
      <c r="G907" s="37"/>
      <c r="I907" s="37">
        <v>0</v>
      </c>
      <c r="J907" s="37"/>
      <c r="K907" s="37"/>
      <c r="M907" s="2">
        <v>0</v>
      </c>
      <c r="O907" s="2">
        <v>0</v>
      </c>
      <c r="Q907" s="2">
        <v>0</v>
      </c>
      <c r="S907" s="37">
        <v>0</v>
      </c>
      <c r="T907" s="37"/>
      <c r="U907" s="37"/>
      <c r="W907" s="38">
        <v>5</v>
      </c>
      <c r="X907" s="38"/>
    </row>
    <row r="908" spans="2:24" ht="0.65" customHeight="1">
      <c r="B908" s="33"/>
      <c r="C908" s="33"/>
    </row>
    <row r="909" spans="2:24" ht="0.65" customHeight="1"/>
    <row r="910" spans="2:24" ht="12.65" customHeight="1">
      <c r="B910" s="33" t="s">
        <v>9</v>
      </c>
      <c r="C910" s="33"/>
      <c r="E910" s="37">
        <v>0</v>
      </c>
      <c r="F910" s="37"/>
      <c r="G910" s="37"/>
      <c r="I910" s="37">
        <v>0</v>
      </c>
      <c r="J910" s="37"/>
      <c r="K910" s="37"/>
      <c r="M910" s="2">
        <v>0</v>
      </c>
      <c r="O910" s="2">
        <v>0</v>
      </c>
      <c r="Q910" s="2">
        <v>0</v>
      </c>
      <c r="S910" s="37">
        <v>0</v>
      </c>
      <c r="T910" s="37"/>
      <c r="U910" s="37"/>
      <c r="W910" s="38">
        <v>27</v>
      </c>
      <c r="X910" s="38"/>
    </row>
    <row r="911" spans="2:24" ht="0.65" customHeight="1">
      <c r="B911" s="33"/>
      <c r="C911" s="33"/>
    </row>
    <row r="912" spans="2:24" ht="0.65" customHeight="1"/>
    <row r="913" spans="2:24" ht="12.65" customHeight="1">
      <c r="B913" s="33" t="s">
        <v>9</v>
      </c>
      <c r="C913" s="33"/>
      <c r="E913" s="37">
        <v>0</v>
      </c>
      <c r="F913" s="37"/>
      <c r="G913" s="37"/>
      <c r="I913" s="37">
        <v>0</v>
      </c>
      <c r="J913" s="37"/>
      <c r="K913" s="37"/>
      <c r="M913" s="2">
        <v>0</v>
      </c>
      <c r="O913" s="2">
        <v>0</v>
      </c>
      <c r="Q913" s="2">
        <v>0</v>
      </c>
      <c r="S913" s="37">
        <v>0</v>
      </c>
      <c r="T913" s="37"/>
      <c r="U913" s="37"/>
    </row>
    <row r="914" spans="2:24" ht="0.65" customHeight="1">
      <c r="B914" s="33"/>
      <c r="C914" s="33"/>
    </row>
    <row r="915" spans="2:24" ht="0.65" customHeight="1"/>
    <row r="916" spans="2:24" ht="12.65" customHeight="1">
      <c r="B916" s="33" t="s">
        <v>9</v>
      </c>
      <c r="C916" s="33"/>
      <c r="E916" s="37">
        <v>0</v>
      </c>
      <c r="F916" s="37"/>
      <c r="G916" s="37"/>
      <c r="I916" s="37">
        <v>0</v>
      </c>
      <c r="J916" s="37"/>
      <c r="K916" s="37"/>
      <c r="M916" s="2">
        <v>0</v>
      </c>
      <c r="O916" s="2">
        <v>0</v>
      </c>
      <c r="Q916" s="2">
        <v>0</v>
      </c>
      <c r="S916" s="37">
        <v>0</v>
      </c>
      <c r="T916" s="37"/>
      <c r="U916" s="37"/>
      <c r="W916" s="38">
        <v>12</v>
      </c>
      <c r="X916" s="38"/>
    </row>
    <row r="917" spans="2:24" ht="0.65" customHeight="1">
      <c r="B917" s="33"/>
      <c r="C917" s="33"/>
    </row>
    <row r="918" spans="2:24" ht="0.65" customHeight="1"/>
    <row r="919" spans="2:24" ht="12.65" customHeight="1">
      <c r="B919" s="33" t="s">
        <v>9</v>
      </c>
      <c r="C919" s="33"/>
      <c r="E919" s="37">
        <v>0</v>
      </c>
      <c r="F919" s="37"/>
      <c r="G919" s="37"/>
      <c r="I919" s="37">
        <v>0</v>
      </c>
      <c r="J919" s="37"/>
      <c r="K919" s="37"/>
      <c r="M919" s="2">
        <v>0</v>
      </c>
      <c r="O919" s="2">
        <v>0</v>
      </c>
      <c r="Q919" s="2">
        <v>0</v>
      </c>
      <c r="S919" s="37">
        <v>0</v>
      </c>
      <c r="T919" s="37"/>
      <c r="U919" s="37"/>
      <c r="W919" s="38">
        <v>23</v>
      </c>
      <c r="X919" s="38"/>
    </row>
    <row r="920" spans="2:24" ht="0.65" customHeight="1">
      <c r="B920" s="33"/>
      <c r="C920" s="33"/>
    </row>
    <row r="921" spans="2:24" ht="0.65" customHeight="1"/>
    <row r="922" spans="2:24" ht="12.65" customHeight="1">
      <c r="B922" s="33" t="s">
        <v>9</v>
      </c>
      <c r="C922" s="33"/>
      <c r="E922" s="37">
        <v>0</v>
      </c>
      <c r="F922" s="37"/>
      <c r="G922" s="37"/>
      <c r="I922" s="37">
        <v>0</v>
      </c>
      <c r="J922" s="37"/>
      <c r="K922" s="37"/>
      <c r="M922" s="2">
        <v>0</v>
      </c>
      <c r="O922" s="2">
        <v>0</v>
      </c>
      <c r="Q922" s="2">
        <v>0</v>
      </c>
      <c r="S922" s="37">
        <v>0</v>
      </c>
      <c r="T922" s="37"/>
      <c r="U922" s="37"/>
      <c r="W922" s="38">
        <v>31</v>
      </c>
      <c r="X922" s="38"/>
    </row>
    <row r="923" spans="2:24" ht="0.65" customHeight="1">
      <c r="B923" s="33"/>
      <c r="C923" s="33"/>
    </row>
    <row r="924" spans="2:24" ht="0.65" customHeight="1"/>
    <row r="925" spans="2:24" ht="12.65" customHeight="1">
      <c r="B925" s="33" t="s">
        <v>9</v>
      </c>
      <c r="C925" s="33"/>
      <c r="E925" s="37">
        <v>0</v>
      </c>
      <c r="F925" s="37"/>
      <c r="G925" s="37"/>
      <c r="I925" s="37">
        <v>0</v>
      </c>
      <c r="J925" s="37"/>
      <c r="K925" s="37"/>
      <c r="M925" s="2">
        <v>0</v>
      </c>
      <c r="O925" s="2">
        <v>0</v>
      </c>
      <c r="Q925" s="2">
        <v>0</v>
      </c>
      <c r="S925" s="37">
        <v>0</v>
      </c>
      <c r="T925" s="37"/>
      <c r="U925" s="37"/>
      <c r="W925" s="38">
        <v>26</v>
      </c>
      <c r="X925" s="38"/>
    </row>
    <row r="926" spans="2:24" ht="0.65" customHeight="1">
      <c r="B926" s="33"/>
      <c r="C926" s="33"/>
    </row>
    <row r="927" spans="2:24" ht="0.65" customHeight="1"/>
    <row r="928" spans="2:24" ht="12.65" customHeight="1">
      <c r="B928" s="33" t="s">
        <v>9</v>
      </c>
      <c r="C928" s="33"/>
      <c r="E928" s="37">
        <v>0</v>
      </c>
      <c r="F928" s="37"/>
      <c r="G928" s="37"/>
      <c r="I928" s="37">
        <v>0</v>
      </c>
      <c r="J928" s="37"/>
      <c r="K928" s="37"/>
      <c r="M928" s="2">
        <v>0</v>
      </c>
      <c r="O928" s="2">
        <v>0</v>
      </c>
      <c r="Q928" s="2">
        <v>0</v>
      </c>
      <c r="S928" s="37">
        <v>0</v>
      </c>
      <c r="T928" s="37"/>
      <c r="U928" s="37"/>
    </row>
    <row r="929" spans="2:24" ht="0.65" customHeight="1">
      <c r="B929" s="33"/>
      <c r="C929" s="33"/>
    </row>
    <row r="930" spans="2:24" ht="0.65" customHeight="1"/>
    <row r="931" spans="2:24" ht="12.65" customHeight="1">
      <c r="B931" s="33" t="s">
        <v>9</v>
      </c>
      <c r="C931" s="33"/>
      <c r="E931" s="37">
        <v>0</v>
      </c>
      <c r="F931" s="37"/>
      <c r="G931" s="37"/>
      <c r="I931" s="37">
        <v>0</v>
      </c>
      <c r="J931" s="37"/>
      <c r="K931" s="37"/>
      <c r="M931" s="2">
        <v>0</v>
      </c>
      <c r="O931" s="2">
        <v>0</v>
      </c>
      <c r="Q931" s="2">
        <v>0</v>
      </c>
      <c r="S931" s="37">
        <v>0</v>
      </c>
      <c r="T931" s="37"/>
      <c r="U931" s="37"/>
      <c r="W931" s="38">
        <v>1</v>
      </c>
      <c r="X931" s="38"/>
    </row>
    <row r="932" spans="2:24" ht="0.65" customHeight="1">
      <c r="B932" s="33"/>
      <c r="C932" s="33"/>
    </row>
    <row r="933" spans="2:24" ht="0.65" customHeight="1"/>
    <row r="934" spans="2:24" ht="12.65" customHeight="1">
      <c r="B934" s="33" t="s">
        <v>9</v>
      </c>
      <c r="C934" s="33"/>
      <c r="E934" s="37">
        <v>0</v>
      </c>
      <c r="F934" s="37"/>
      <c r="G934" s="37"/>
      <c r="I934" s="37">
        <v>0</v>
      </c>
      <c r="J934" s="37"/>
      <c r="K934" s="37"/>
      <c r="M934" s="2">
        <v>0</v>
      </c>
      <c r="O934" s="2">
        <v>0</v>
      </c>
      <c r="Q934" s="2">
        <v>0</v>
      </c>
      <c r="S934" s="37">
        <v>0</v>
      </c>
      <c r="T934" s="37"/>
      <c r="U934" s="37"/>
    </row>
    <row r="935" spans="2:24" ht="0.65" customHeight="1">
      <c r="B935" s="33"/>
      <c r="C935" s="33"/>
    </row>
    <row r="936" spans="2:24" ht="0.65" customHeight="1"/>
    <row r="937" spans="2:24" ht="12.65" customHeight="1">
      <c r="B937" s="33" t="s">
        <v>9</v>
      </c>
      <c r="C937" s="33"/>
      <c r="E937" s="37">
        <v>0</v>
      </c>
      <c r="F937" s="37"/>
      <c r="G937" s="37"/>
      <c r="I937" s="37">
        <v>0</v>
      </c>
      <c r="J937" s="37"/>
      <c r="K937" s="37"/>
      <c r="M937" s="2">
        <v>0</v>
      </c>
      <c r="O937" s="2">
        <v>0</v>
      </c>
      <c r="Q937" s="2">
        <v>0</v>
      </c>
      <c r="S937" s="37">
        <v>0</v>
      </c>
      <c r="T937" s="37"/>
      <c r="U937" s="37"/>
      <c r="W937" s="38">
        <v>19</v>
      </c>
      <c r="X937" s="38"/>
    </row>
    <row r="938" spans="2:24" ht="0.65" customHeight="1">
      <c r="B938" s="33"/>
      <c r="C938" s="33"/>
    </row>
    <row r="939" spans="2:24" ht="0.65" customHeight="1"/>
    <row r="940" spans="2:24" ht="12.65" customHeight="1">
      <c r="B940" s="33" t="s">
        <v>9</v>
      </c>
      <c r="C940" s="33"/>
      <c r="E940" s="37">
        <v>0</v>
      </c>
      <c r="F940" s="37"/>
      <c r="G940" s="37"/>
      <c r="I940" s="37">
        <v>0</v>
      </c>
      <c r="J940" s="37"/>
      <c r="K940" s="37"/>
      <c r="M940" s="2">
        <v>0</v>
      </c>
      <c r="O940" s="2">
        <v>0</v>
      </c>
      <c r="Q940" s="2">
        <v>0</v>
      </c>
      <c r="S940" s="37">
        <v>0</v>
      </c>
      <c r="T940" s="37"/>
      <c r="U940" s="37"/>
      <c r="W940" s="38">
        <v>19</v>
      </c>
      <c r="X940" s="38"/>
    </row>
    <row r="941" spans="2:24" ht="0.65" customHeight="1">
      <c r="B941" s="33"/>
      <c r="C941" s="33"/>
    </row>
    <row r="942" spans="2:24" ht="0.65" customHeight="1"/>
    <row r="943" spans="2:24" ht="12.65" customHeight="1">
      <c r="B943" s="33" t="s">
        <v>9</v>
      </c>
      <c r="C943" s="33"/>
      <c r="E943" s="37">
        <v>0</v>
      </c>
      <c r="F943" s="37"/>
      <c r="G943" s="37"/>
      <c r="I943" s="37">
        <v>0</v>
      </c>
      <c r="J943" s="37"/>
      <c r="K943" s="37"/>
      <c r="M943" s="2">
        <v>0</v>
      </c>
      <c r="O943" s="2">
        <v>0</v>
      </c>
      <c r="Q943" s="2">
        <v>0</v>
      </c>
      <c r="S943" s="37">
        <v>0</v>
      </c>
      <c r="T943" s="37"/>
      <c r="U943" s="37"/>
      <c r="W943" s="38">
        <v>1</v>
      </c>
      <c r="X943" s="38"/>
    </row>
    <row r="944" spans="2:24" ht="0.65" customHeight="1">
      <c r="B944" s="33"/>
      <c r="C944" s="33"/>
    </row>
    <row r="945" spans="2:24" ht="0.65" customHeight="1"/>
    <row r="946" spans="2:24" ht="12.65" customHeight="1">
      <c r="B946" s="33" t="s">
        <v>9</v>
      </c>
      <c r="C946" s="33"/>
      <c r="E946" s="37">
        <v>0</v>
      </c>
      <c r="F946" s="37"/>
      <c r="G946" s="37"/>
      <c r="I946" s="37">
        <v>0</v>
      </c>
      <c r="J946" s="37"/>
      <c r="K946" s="37"/>
      <c r="M946" s="2">
        <v>0</v>
      </c>
      <c r="O946" s="2">
        <v>0</v>
      </c>
      <c r="Q946" s="2">
        <v>0</v>
      </c>
      <c r="S946" s="37">
        <v>0</v>
      </c>
      <c r="T946" s="37"/>
      <c r="U946" s="37"/>
    </row>
    <row r="947" spans="2:24" ht="0.65" customHeight="1">
      <c r="B947" s="33"/>
      <c r="C947" s="33"/>
    </row>
    <row r="948" spans="2:24" ht="0.65" customHeight="1"/>
    <row r="949" spans="2:24" ht="12.65" customHeight="1">
      <c r="B949" s="33" t="s">
        <v>9</v>
      </c>
      <c r="C949" s="33"/>
      <c r="E949" s="37">
        <v>0</v>
      </c>
      <c r="F949" s="37"/>
      <c r="G949" s="37"/>
      <c r="I949" s="37">
        <v>0</v>
      </c>
      <c r="J949" s="37"/>
      <c r="K949" s="37"/>
      <c r="M949" s="2">
        <v>0</v>
      </c>
      <c r="O949" s="2">
        <v>0</v>
      </c>
      <c r="Q949" s="2">
        <v>0</v>
      </c>
      <c r="S949" s="37">
        <v>0</v>
      </c>
      <c r="T949" s="37"/>
      <c r="U949" s="37"/>
      <c r="W949" s="38">
        <v>19</v>
      </c>
      <c r="X949" s="38"/>
    </row>
    <row r="950" spans="2:24" ht="0.65" customHeight="1">
      <c r="B950" s="33"/>
      <c r="C950" s="33"/>
    </row>
    <row r="951" spans="2:24" ht="0.65" customHeight="1"/>
    <row r="952" spans="2:24" ht="12.65" customHeight="1">
      <c r="B952" s="33" t="s">
        <v>9</v>
      </c>
      <c r="C952" s="33"/>
      <c r="E952" s="37">
        <v>0</v>
      </c>
      <c r="F952" s="37"/>
      <c r="G952" s="37"/>
      <c r="I952" s="37">
        <v>0</v>
      </c>
      <c r="J952" s="37"/>
      <c r="K952" s="37"/>
      <c r="M952" s="2">
        <v>0</v>
      </c>
      <c r="O952" s="2">
        <v>0</v>
      </c>
      <c r="Q952" s="2">
        <v>0</v>
      </c>
      <c r="S952" s="37">
        <v>0</v>
      </c>
      <c r="T952" s="37"/>
      <c r="U952" s="37"/>
    </row>
    <row r="953" spans="2:24" ht="0.65" customHeight="1">
      <c r="B953" s="33"/>
      <c r="C953" s="33"/>
    </row>
    <row r="954" spans="2:24" ht="0.65" customHeight="1"/>
    <row r="955" spans="2:24" ht="12.65" customHeight="1">
      <c r="B955" s="33" t="s">
        <v>9</v>
      </c>
      <c r="C955" s="33"/>
      <c r="E955" s="37">
        <v>0</v>
      </c>
      <c r="F955" s="37"/>
      <c r="G955" s="37"/>
      <c r="I955" s="37">
        <v>0</v>
      </c>
      <c r="J955" s="37"/>
      <c r="K955" s="37"/>
      <c r="M955" s="2">
        <v>0</v>
      </c>
      <c r="O955" s="2">
        <v>0</v>
      </c>
      <c r="Q955" s="2">
        <v>0</v>
      </c>
      <c r="S955" s="37">
        <v>0</v>
      </c>
      <c r="T955" s="37"/>
      <c r="U955" s="37"/>
    </row>
    <row r="956" spans="2:24" ht="0.65" customHeight="1">
      <c r="B956" s="33"/>
      <c r="C956" s="33"/>
    </row>
    <row r="957" spans="2:24" ht="0.65" customHeight="1"/>
    <row r="958" spans="2:24" ht="12.65" customHeight="1">
      <c r="B958" s="33" t="s">
        <v>9</v>
      </c>
      <c r="C958" s="33"/>
      <c r="E958" s="37">
        <v>0</v>
      </c>
      <c r="F958" s="37"/>
      <c r="G958" s="37"/>
      <c r="I958" s="37">
        <v>0</v>
      </c>
      <c r="J958" s="37"/>
      <c r="K958" s="37"/>
      <c r="M958" s="2">
        <v>0</v>
      </c>
      <c r="O958" s="2">
        <v>0</v>
      </c>
      <c r="Q958" s="2">
        <v>0</v>
      </c>
      <c r="S958" s="37">
        <v>0</v>
      </c>
      <c r="T958" s="37"/>
      <c r="U958" s="37"/>
      <c r="W958" s="38">
        <v>2</v>
      </c>
      <c r="X958" s="38"/>
    </row>
    <row r="959" spans="2:24" ht="0.65" customHeight="1">
      <c r="B959" s="33"/>
      <c r="C959" s="33"/>
    </row>
    <row r="960" spans="2:24" ht="0.65" customHeight="1"/>
    <row r="961" spans="2:21" ht="12.65" customHeight="1">
      <c r="B961" s="33" t="s">
        <v>9</v>
      </c>
      <c r="C961" s="33"/>
      <c r="E961" s="37">
        <v>0</v>
      </c>
      <c r="F961" s="37"/>
      <c r="G961" s="37"/>
      <c r="I961" s="37">
        <v>0</v>
      </c>
      <c r="J961" s="37"/>
      <c r="K961" s="37"/>
      <c r="M961" s="2">
        <v>0</v>
      </c>
      <c r="O961" s="2">
        <v>0</v>
      </c>
      <c r="Q961" s="2">
        <v>0</v>
      </c>
      <c r="S961" s="37">
        <v>0</v>
      </c>
      <c r="T961" s="37"/>
      <c r="U961" s="37"/>
    </row>
    <row r="962" spans="2:21" ht="0.65" customHeight="1">
      <c r="B962" s="33"/>
      <c r="C962" s="33"/>
    </row>
    <row r="963" spans="2:21" ht="0.65" customHeight="1"/>
    <row r="964" spans="2:21" ht="12.65" customHeight="1">
      <c r="B964" s="33" t="s">
        <v>9</v>
      </c>
      <c r="C964" s="33"/>
      <c r="E964" s="37">
        <v>0</v>
      </c>
      <c r="F964" s="37"/>
      <c r="G964" s="37"/>
      <c r="I964" s="37">
        <v>0</v>
      </c>
      <c r="J964" s="37"/>
      <c r="K964" s="37"/>
      <c r="M964" s="2">
        <v>0</v>
      </c>
      <c r="O964" s="2">
        <v>0</v>
      </c>
      <c r="Q964" s="2">
        <v>0</v>
      </c>
      <c r="S964" s="37">
        <v>0</v>
      </c>
      <c r="T964" s="37"/>
      <c r="U964" s="37"/>
    </row>
    <row r="965" spans="2:21" ht="0.65" customHeight="1">
      <c r="B965" s="33"/>
      <c r="C965" s="33"/>
    </row>
    <row r="966" spans="2:21" ht="0.65" customHeight="1"/>
    <row r="967" spans="2:21" ht="12.65" customHeight="1">
      <c r="B967" s="33" t="s">
        <v>9</v>
      </c>
      <c r="C967" s="33"/>
      <c r="E967" s="37">
        <v>0</v>
      </c>
      <c r="F967" s="37"/>
      <c r="G967" s="37"/>
      <c r="I967" s="37">
        <v>0</v>
      </c>
      <c r="J967" s="37"/>
      <c r="K967" s="37"/>
      <c r="M967" s="2">
        <v>0</v>
      </c>
      <c r="O967" s="2">
        <v>0</v>
      </c>
      <c r="Q967" s="2">
        <v>0</v>
      </c>
      <c r="S967" s="37">
        <v>0</v>
      </c>
      <c r="T967" s="37"/>
      <c r="U967" s="37"/>
    </row>
    <row r="968" spans="2:21" ht="0.65" customHeight="1">
      <c r="B968" s="33"/>
      <c r="C968" s="33"/>
    </row>
    <row r="969" spans="2:21" ht="0.65" customHeight="1"/>
    <row r="970" spans="2:21" ht="12.65" customHeight="1">
      <c r="B970" s="33" t="s">
        <v>9</v>
      </c>
      <c r="C970" s="33"/>
      <c r="E970" s="37">
        <v>0</v>
      </c>
      <c r="F970" s="37"/>
      <c r="G970" s="37"/>
      <c r="I970" s="37">
        <v>0</v>
      </c>
      <c r="J970" s="37"/>
      <c r="K970" s="37"/>
      <c r="M970" s="2">
        <v>0</v>
      </c>
      <c r="O970" s="2">
        <v>0</v>
      </c>
      <c r="Q970" s="2">
        <v>0</v>
      </c>
      <c r="S970" s="37">
        <v>0</v>
      </c>
      <c r="T970" s="37"/>
      <c r="U970" s="37"/>
    </row>
    <row r="971" spans="2:21" ht="0.65" customHeight="1">
      <c r="B971" s="33"/>
      <c r="C971" s="33"/>
    </row>
    <row r="972" spans="2:21" ht="0.65" customHeight="1"/>
    <row r="973" spans="2:21" ht="12.65" customHeight="1">
      <c r="B973" s="33" t="s">
        <v>9</v>
      </c>
      <c r="C973" s="33"/>
      <c r="E973" s="37">
        <v>0</v>
      </c>
      <c r="F973" s="37"/>
      <c r="G973" s="37"/>
      <c r="I973" s="37">
        <v>0</v>
      </c>
      <c r="J973" s="37"/>
      <c r="K973" s="37"/>
      <c r="M973" s="2">
        <v>0</v>
      </c>
      <c r="O973" s="2">
        <v>0</v>
      </c>
      <c r="Q973" s="2">
        <v>0</v>
      </c>
      <c r="S973" s="37">
        <v>0</v>
      </c>
      <c r="T973" s="37"/>
      <c r="U973" s="37"/>
    </row>
    <row r="974" spans="2:21" ht="0.65" customHeight="1">
      <c r="B974" s="33"/>
      <c r="C974" s="33"/>
    </row>
    <row r="975" spans="2:21" ht="0.65" customHeight="1"/>
    <row r="976" spans="2:21" ht="12.65" customHeight="1">
      <c r="B976" s="33" t="s">
        <v>9</v>
      </c>
      <c r="C976" s="33"/>
      <c r="E976" s="37">
        <v>0</v>
      </c>
      <c r="F976" s="37"/>
      <c r="G976" s="37"/>
      <c r="I976" s="37">
        <v>0</v>
      </c>
      <c r="J976" s="37"/>
      <c r="K976" s="37"/>
      <c r="M976" s="2">
        <v>0</v>
      </c>
      <c r="O976" s="2">
        <v>0</v>
      </c>
      <c r="Q976" s="2">
        <v>0</v>
      </c>
      <c r="S976" s="37">
        <v>0</v>
      </c>
      <c r="T976" s="37"/>
      <c r="U976" s="37"/>
    </row>
    <row r="977" spans="2:24" ht="0.65" customHeight="1">
      <c r="B977" s="33"/>
      <c r="C977" s="33"/>
    </row>
    <row r="978" spans="2:24" ht="0.65" customHeight="1"/>
    <row r="979" spans="2:24" ht="12.65" customHeight="1">
      <c r="B979" s="33" t="s">
        <v>9</v>
      </c>
      <c r="C979" s="33"/>
      <c r="E979" s="37">
        <v>0</v>
      </c>
      <c r="F979" s="37"/>
      <c r="G979" s="37"/>
      <c r="I979" s="37">
        <v>0</v>
      </c>
      <c r="J979" s="37"/>
      <c r="K979" s="37"/>
      <c r="M979" s="2">
        <v>0</v>
      </c>
      <c r="O979" s="2">
        <v>0</v>
      </c>
      <c r="Q979" s="2">
        <v>0</v>
      </c>
      <c r="S979" s="37">
        <v>0</v>
      </c>
      <c r="T979" s="37"/>
      <c r="U979" s="37"/>
    </row>
    <row r="980" spans="2:24" ht="0.65" customHeight="1">
      <c r="B980" s="33"/>
      <c r="C980" s="33"/>
    </row>
    <row r="981" spans="2:24" ht="0.65" customHeight="1"/>
    <row r="982" spans="2:24" ht="12.65" customHeight="1">
      <c r="B982" s="33" t="s">
        <v>9</v>
      </c>
      <c r="C982" s="33"/>
      <c r="E982" s="37">
        <v>0</v>
      </c>
      <c r="F982" s="37"/>
      <c r="G982" s="37"/>
      <c r="I982" s="37">
        <v>0</v>
      </c>
      <c r="J982" s="37"/>
      <c r="K982" s="37"/>
      <c r="M982" s="2">
        <v>0</v>
      </c>
      <c r="O982" s="2">
        <v>0</v>
      </c>
      <c r="Q982" s="2">
        <v>0</v>
      </c>
      <c r="S982" s="37">
        <v>0</v>
      </c>
      <c r="T982" s="37"/>
      <c r="U982" s="37"/>
      <c r="W982" s="38">
        <v>3</v>
      </c>
      <c r="X982" s="38"/>
    </row>
    <row r="983" spans="2:24" ht="0.65" customHeight="1">
      <c r="B983" s="33"/>
      <c r="C983" s="33"/>
    </row>
    <row r="984" spans="2:24" ht="0.65" customHeight="1"/>
    <row r="985" spans="2:24" ht="12.65" customHeight="1">
      <c r="B985" s="33" t="s">
        <v>9</v>
      </c>
      <c r="C985" s="33"/>
      <c r="E985" s="37">
        <v>0</v>
      </c>
      <c r="F985" s="37"/>
      <c r="G985" s="37"/>
      <c r="I985" s="37">
        <v>0</v>
      </c>
      <c r="J985" s="37"/>
      <c r="K985" s="37"/>
      <c r="M985" s="2">
        <v>0</v>
      </c>
      <c r="O985" s="2">
        <v>0</v>
      </c>
      <c r="Q985" s="2">
        <v>0</v>
      </c>
      <c r="S985" s="37">
        <v>0</v>
      </c>
      <c r="T985" s="37"/>
      <c r="U985" s="37"/>
    </row>
    <row r="986" spans="2:24" ht="0.65" customHeight="1">
      <c r="B986" s="33"/>
      <c r="C986" s="33"/>
    </row>
    <row r="987" spans="2:24" ht="0.65" customHeight="1"/>
    <row r="988" spans="2:24" ht="12.65" customHeight="1">
      <c r="B988" s="33" t="s">
        <v>9</v>
      </c>
      <c r="C988" s="33"/>
      <c r="E988" s="37">
        <v>0</v>
      </c>
      <c r="F988" s="37"/>
      <c r="G988" s="37"/>
      <c r="I988" s="37">
        <v>0</v>
      </c>
      <c r="J988" s="37"/>
      <c r="K988" s="37"/>
      <c r="M988" s="2">
        <v>0</v>
      </c>
      <c r="O988" s="2">
        <v>0</v>
      </c>
      <c r="Q988" s="2">
        <v>0</v>
      </c>
      <c r="S988" s="37">
        <v>0</v>
      </c>
      <c r="T988" s="37"/>
      <c r="U988" s="37"/>
    </row>
    <row r="989" spans="2:24" ht="0.65" customHeight="1">
      <c r="B989" s="33"/>
      <c r="C989" s="33"/>
    </row>
    <row r="990" spans="2:24" ht="0.65" customHeight="1"/>
    <row r="991" spans="2:24" ht="12.65" customHeight="1">
      <c r="B991" s="33" t="s">
        <v>9</v>
      </c>
      <c r="C991" s="33"/>
      <c r="E991" s="37">
        <v>0</v>
      </c>
      <c r="F991" s="37"/>
      <c r="G991" s="37"/>
      <c r="I991" s="37">
        <v>0</v>
      </c>
      <c r="J991" s="37"/>
      <c r="K991" s="37"/>
      <c r="M991" s="2">
        <v>0</v>
      </c>
      <c r="O991" s="2">
        <v>0</v>
      </c>
      <c r="Q991" s="2">
        <v>0</v>
      </c>
      <c r="S991" s="37">
        <v>0</v>
      </c>
      <c r="T991" s="37"/>
      <c r="U991" s="37"/>
      <c r="W991" s="38">
        <v>1</v>
      </c>
      <c r="X991" s="38"/>
    </row>
    <row r="992" spans="2:24" ht="0.65" customHeight="1">
      <c r="B992" s="33"/>
      <c r="C992" s="33"/>
    </row>
    <row r="993" spans="2:24" ht="0.65" customHeight="1"/>
    <row r="994" spans="2:24" ht="12.65" customHeight="1">
      <c r="B994" s="33" t="s">
        <v>9</v>
      </c>
      <c r="C994" s="33"/>
      <c r="E994" s="37">
        <v>0</v>
      </c>
      <c r="F994" s="37"/>
      <c r="G994" s="37"/>
      <c r="I994" s="37">
        <v>0</v>
      </c>
      <c r="J994" s="37"/>
      <c r="K994" s="37"/>
      <c r="M994" s="2">
        <v>0</v>
      </c>
      <c r="O994" s="2">
        <v>0</v>
      </c>
      <c r="Q994" s="2">
        <v>0</v>
      </c>
      <c r="S994" s="37">
        <v>0</v>
      </c>
      <c r="T994" s="37"/>
      <c r="U994" s="37"/>
      <c r="W994" s="38">
        <v>15</v>
      </c>
      <c r="X994" s="38"/>
    </row>
    <row r="995" spans="2:24" ht="0.65" customHeight="1">
      <c r="B995" s="33"/>
      <c r="C995" s="33"/>
    </row>
    <row r="996" spans="2:24" ht="0.65" customHeight="1"/>
    <row r="997" spans="2:24" ht="12.65" customHeight="1">
      <c r="B997" s="33" t="s">
        <v>9</v>
      </c>
      <c r="C997" s="33"/>
      <c r="E997" s="37">
        <v>0</v>
      </c>
      <c r="F997" s="37"/>
      <c r="G997" s="37"/>
      <c r="I997" s="37">
        <v>0</v>
      </c>
      <c r="J997" s="37"/>
      <c r="K997" s="37"/>
      <c r="M997" s="2">
        <v>0</v>
      </c>
      <c r="O997" s="2">
        <v>0</v>
      </c>
      <c r="Q997" s="2">
        <v>0</v>
      </c>
      <c r="S997" s="37">
        <v>0</v>
      </c>
      <c r="T997" s="37"/>
      <c r="U997" s="37"/>
      <c r="W997" s="38">
        <v>5</v>
      </c>
      <c r="X997" s="38"/>
    </row>
    <row r="998" spans="2:24" ht="0.65" customHeight="1">
      <c r="B998" s="33"/>
      <c r="C998" s="33"/>
    </row>
    <row r="999" spans="2:24" ht="0.65" customHeight="1"/>
    <row r="1000" spans="2:24" ht="12.65" customHeight="1">
      <c r="B1000" s="33" t="s">
        <v>9</v>
      </c>
      <c r="C1000" s="33"/>
      <c r="E1000" s="37">
        <v>0</v>
      </c>
      <c r="F1000" s="37"/>
      <c r="G1000" s="37"/>
      <c r="I1000" s="37">
        <v>0</v>
      </c>
      <c r="J1000" s="37"/>
      <c r="K1000" s="37"/>
      <c r="M1000" s="2">
        <v>0</v>
      </c>
      <c r="O1000" s="2">
        <v>0</v>
      </c>
      <c r="Q1000" s="2">
        <v>0</v>
      </c>
      <c r="S1000" s="37">
        <v>0</v>
      </c>
      <c r="T1000" s="37"/>
      <c r="U1000" s="37"/>
      <c r="W1000" s="38">
        <v>5</v>
      </c>
      <c r="X1000" s="38"/>
    </row>
    <row r="1001" spans="2:24" ht="0.65" customHeight="1">
      <c r="B1001" s="33"/>
      <c r="C1001" s="33"/>
    </row>
    <row r="1002" spans="2:24" ht="0.65" customHeight="1"/>
    <row r="1003" spans="2:24" ht="12.65" customHeight="1">
      <c r="B1003" s="33" t="s">
        <v>9</v>
      </c>
      <c r="C1003" s="33"/>
      <c r="E1003" s="37">
        <v>0</v>
      </c>
      <c r="F1003" s="37"/>
      <c r="G1003" s="37"/>
      <c r="I1003" s="37">
        <v>0</v>
      </c>
      <c r="J1003" s="37"/>
      <c r="K1003" s="37"/>
      <c r="M1003" s="2">
        <v>0</v>
      </c>
      <c r="O1003" s="2">
        <v>0</v>
      </c>
      <c r="Q1003" s="2">
        <v>0</v>
      </c>
      <c r="S1003" s="37">
        <v>0</v>
      </c>
      <c r="T1003" s="37"/>
      <c r="U1003" s="37"/>
      <c r="W1003" s="38">
        <v>16</v>
      </c>
      <c r="X1003" s="38"/>
    </row>
    <row r="1004" spans="2:24" ht="0.65" customHeight="1">
      <c r="B1004" s="33"/>
      <c r="C1004" s="33"/>
    </row>
    <row r="1005" spans="2:24" ht="0.65" customHeight="1"/>
    <row r="1006" spans="2:24" ht="12.65" customHeight="1">
      <c r="B1006" s="33" t="s">
        <v>9</v>
      </c>
      <c r="C1006" s="33"/>
      <c r="E1006" s="37">
        <v>0</v>
      </c>
      <c r="F1006" s="37"/>
      <c r="G1006" s="37"/>
      <c r="I1006" s="37">
        <v>0</v>
      </c>
      <c r="J1006" s="37"/>
      <c r="K1006" s="37"/>
      <c r="M1006" s="2">
        <v>0</v>
      </c>
      <c r="O1006" s="2">
        <v>0</v>
      </c>
      <c r="Q1006" s="2">
        <v>0</v>
      </c>
      <c r="S1006" s="37">
        <v>0</v>
      </c>
      <c r="T1006" s="37"/>
      <c r="U1006" s="37"/>
      <c r="W1006" s="38">
        <v>16</v>
      </c>
      <c r="X1006" s="38"/>
    </row>
    <row r="1007" spans="2:24" ht="0.65" customHeight="1">
      <c r="B1007" s="33"/>
      <c r="C1007" s="33"/>
    </row>
    <row r="1008" spans="2:24" ht="0.65" customHeight="1"/>
    <row r="1009" spans="2:24" ht="12.65" customHeight="1">
      <c r="B1009" s="33" t="s">
        <v>9</v>
      </c>
      <c r="C1009" s="33"/>
      <c r="E1009" s="37">
        <v>0</v>
      </c>
      <c r="F1009" s="37"/>
      <c r="G1009" s="37"/>
      <c r="I1009" s="37">
        <v>0</v>
      </c>
      <c r="J1009" s="37"/>
      <c r="K1009" s="37"/>
      <c r="M1009" s="2">
        <v>0</v>
      </c>
      <c r="O1009" s="2">
        <v>0</v>
      </c>
      <c r="Q1009" s="2">
        <v>0</v>
      </c>
      <c r="S1009" s="37">
        <v>0</v>
      </c>
      <c r="T1009" s="37"/>
      <c r="U1009" s="37"/>
      <c r="W1009" s="38">
        <v>15</v>
      </c>
      <c r="X1009" s="38"/>
    </row>
    <row r="1010" spans="2:24" ht="0.65" customHeight="1">
      <c r="B1010" s="33"/>
      <c r="C1010" s="33"/>
    </row>
    <row r="1011" spans="2:24" ht="0.65" customHeight="1"/>
    <row r="1012" spans="2:24" ht="12.65" customHeight="1">
      <c r="B1012" s="33" t="s">
        <v>9</v>
      </c>
      <c r="C1012" s="33"/>
      <c r="E1012" s="37">
        <v>0</v>
      </c>
      <c r="F1012" s="37"/>
      <c r="G1012" s="37"/>
      <c r="I1012" s="37">
        <v>0</v>
      </c>
      <c r="J1012" s="37"/>
      <c r="K1012" s="37"/>
      <c r="M1012" s="2">
        <v>0</v>
      </c>
      <c r="O1012" s="2">
        <v>0</v>
      </c>
      <c r="Q1012" s="2">
        <v>0</v>
      </c>
      <c r="S1012" s="37">
        <v>0</v>
      </c>
      <c r="T1012" s="37"/>
      <c r="U1012" s="37"/>
      <c r="W1012" s="38">
        <v>15</v>
      </c>
      <c r="X1012" s="38"/>
    </row>
    <row r="1013" spans="2:24" ht="0.65" customHeight="1">
      <c r="B1013" s="33"/>
      <c r="C1013" s="33"/>
    </row>
    <row r="1014" spans="2:24" ht="0.65" customHeight="1"/>
    <row r="1015" spans="2:24" ht="12.65" customHeight="1">
      <c r="B1015" s="33" t="s">
        <v>9</v>
      </c>
      <c r="C1015" s="33"/>
      <c r="E1015" s="37">
        <v>0</v>
      </c>
      <c r="F1015" s="37"/>
      <c r="G1015" s="37"/>
      <c r="I1015" s="37">
        <v>0</v>
      </c>
      <c r="J1015" s="37"/>
      <c r="K1015" s="37"/>
      <c r="M1015" s="2">
        <v>0</v>
      </c>
      <c r="O1015" s="2">
        <v>0</v>
      </c>
      <c r="Q1015" s="2">
        <v>0</v>
      </c>
      <c r="S1015" s="37">
        <v>0</v>
      </c>
      <c r="T1015" s="37"/>
      <c r="U1015" s="37"/>
      <c r="W1015" s="38">
        <v>18</v>
      </c>
      <c r="X1015" s="38"/>
    </row>
    <row r="1016" spans="2:24" ht="0.65" customHeight="1">
      <c r="B1016" s="33"/>
      <c r="C1016" s="33"/>
    </row>
    <row r="1017" spans="2:24" ht="0.65" customHeight="1"/>
    <row r="1018" spans="2:24" ht="12.65" customHeight="1">
      <c r="B1018" s="33" t="s">
        <v>9</v>
      </c>
      <c r="C1018" s="33"/>
      <c r="E1018" s="37">
        <v>0</v>
      </c>
      <c r="F1018" s="37"/>
      <c r="G1018" s="37"/>
      <c r="I1018" s="37">
        <v>0</v>
      </c>
      <c r="J1018" s="37"/>
      <c r="K1018" s="37"/>
      <c r="M1018" s="2">
        <v>0</v>
      </c>
      <c r="O1018" s="2">
        <v>0</v>
      </c>
      <c r="Q1018" s="2">
        <v>0</v>
      </c>
      <c r="S1018" s="37">
        <v>0</v>
      </c>
      <c r="T1018" s="37"/>
      <c r="U1018" s="37"/>
      <c r="W1018" s="38">
        <v>18</v>
      </c>
      <c r="X1018" s="38"/>
    </row>
    <row r="1019" spans="2:24" ht="0.65" customHeight="1">
      <c r="B1019" s="33"/>
      <c r="C1019" s="33"/>
    </row>
    <row r="1020" spans="2:24" ht="0.65" customHeight="1"/>
    <row r="1021" spans="2:24" ht="12.65" customHeight="1">
      <c r="B1021" s="33" t="s">
        <v>9</v>
      </c>
      <c r="C1021" s="33"/>
      <c r="E1021" s="37">
        <v>0</v>
      </c>
      <c r="F1021" s="37"/>
      <c r="G1021" s="37"/>
      <c r="I1021" s="37">
        <v>0</v>
      </c>
      <c r="J1021" s="37"/>
      <c r="K1021" s="37"/>
      <c r="M1021" s="2">
        <v>0</v>
      </c>
      <c r="O1021" s="2">
        <v>0</v>
      </c>
      <c r="Q1021" s="2">
        <v>0</v>
      </c>
      <c r="S1021" s="37">
        <v>0</v>
      </c>
      <c r="T1021" s="37"/>
      <c r="U1021" s="37"/>
      <c r="W1021" s="38">
        <v>7</v>
      </c>
      <c r="X1021" s="38"/>
    </row>
    <row r="1022" spans="2:24" ht="0.65" customHeight="1">
      <c r="B1022" s="33"/>
      <c r="C1022" s="33"/>
    </row>
    <row r="1023" spans="2:24" ht="0.65" customHeight="1"/>
    <row r="1024" spans="2:24" ht="12.65" customHeight="1">
      <c r="B1024" s="33" t="s">
        <v>9</v>
      </c>
      <c r="C1024" s="33"/>
      <c r="E1024" s="37">
        <v>0</v>
      </c>
      <c r="F1024" s="37"/>
      <c r="G1024" s="37"/>
      <c r="I1024" s="37">
        <v>0</v>
      </c>
      <c r="J1024" s="37"/>
      <c r="K1024" s="37"/>
      <c r="M1024" s="2">
        <v>0</v>
      </c>
      <c r="O1024" s="2">
        <v>0</v>
      </c>
      <c r="Q1024" s="2">
        <v>0</v>
      </c>
      <c r="S1024" s="37">
        <v>0</v>
      </c>
      <c r="T1024" s="37"/>
      <c r="U1024" s="37"/>
    </row>
    <row r="1025" spans="2:24" ht="0.65" customHeight="1">
      <c r="B1025" s="33"/>
      <c r="C1025" s="33"/>
    </row>
    <row r="1026" spans="2:24" ht="0.65" customHeight="1"/>
    <row r="1027" spans="2:24" ht="12.65" customHeight="1">
      <c r="B1027" s="33" t="s">
        <v>9</v>
      </c>
      <c r="C1027" s="33"/>
      <c r="E1027" s="37">
        <v>0</v>
      </c>
      <c r="F1027" s="37"/>
      <c r="G1027" s="37"/>
      <c r="I1027" s="37">
        <v>0</v>
      </c>
      <c r="J1027" s="37"/>
      <c r="K1027" s="37"/>
      <c r="M1027" s="2">
        <v>0</v>
      </c>
      <c r="O1027" s="2">
        <v>0</v>
      </c>
      <c r="Q1027" s="2">
        <v>0</v>
      </c>
      <c r="S1027" s="37">
        <v>0</v>
      </c>
      <c r="T1027" s="37"/>
      <c r="U1027" s="37"/>
      <c r="W1027" s="38">
        <v>4</v>
      </c>
      <c r="X1027" s="38"/>
    </row>
    <row r="1028" spans="2:24" ht="0.65" customHeight="1">
      <c r="B1028" s="33"/>
      <c r="C1028" s="33"/>
    </row>
    <row r="1029" spans="2:24" ht="0.65" customHeight="1"/>
    <row r="1030" spans="2:24" ht="12.65" customHeight="1">
      <c r="B1030" s="33" t="s">
        <v>9</v>
      </c>
      <c r="C1030" s="33"/>
      <c r="E1030" s="37">
        <v>0</v>
      </c>
      <c r="F1030" s="37"/>
      <c r="G1030" s="37"/>
      <c r="I1030" s="37">
        <v>0</v>
      </c>
      <c r="J1030" s="37"/>
      <c r="K1030" s="37"/>
      <c r="M1030" s="2">
        <v>0</v>
      </c>
      <c r="O1030" s="2">
        <v>0</v>
      </c>
      <c r="Q1030" s="2">
        <v>0</v>
      </c>
      <c r="S1030" s="37">
        <v>0</v>
      </c>
      <c r="T1030" s="37"/>
      <c r="U1030" s="37"/>
      <c r="W1030" s="38">
        <v>5</v>
      </c>
      <c r="X1030" s="38"/>
    </row>
    <row r="1031" spans="2:24" ht="0.65" customHeight="1">
      <c r="B1031" s="33"/>
      <c r="C1031" s="33"/>
    </row>
    <row r="1032" spans="2:24" ht="0.65" customHeight="1"/>
    <row r="1033" spans="2:24" ht="12.65" customHeight="1">
      <c r="B1033" s="33" t="s">
        <v>9</v>
      </c>
      <c r="C1033" s="33"/>
      <c r="E1033" s="37">
        <v>0</v>
      </c>
      <c r="F1033" s="37"/>
      <c r="G1033" s="37"/>
      <c r="I1033" s="37">
        <v>0</v>
      </c>
      <c r="J1033" s="37"/>
      <c r="K1033" s="37"/>
      <c r="M1033" s="2">
        <v>0</v>
      </c>
      <c r="O1033" s="2">
        <v>0</v>
      </c>
      <c r="Q1033" s="2">
        <v>0</v>
      </c>
      <c r="S1033" s="37">
        <v>0</v>
      </c>
      <c r="T1033" s="37"/>
      <c r="U1033" s="37"/>
      <c r="W1033" s="38">
        <v>4</v>
      </c>
      <c r="X1033" s="38"/>
    </row>
    <row r="1034" spans="2:24" ht="0.65" customHeight="1">
      <c r="B1034" s="33"/>
      <c r="C1034" s="33"/>
    </row>
    <row r="1035" spans="2:24" ht="0.65" customHeight="1"/>
    <row r="1036" spans="2:24" ht="12.65" customHeight="1">
      <c r="B1036" s="33" t="s">
        <v>9</v>
      </c>
      <c r="C1036" s="33"/>
      <c r="E1036" s="37">
        <v>0</v>
      </c>
      <c r="F1036" s="37"/>
      <c r="G1036" s="37"/>
      <c r="I1036" s="37">
        <v>0</v>
      </c>
      <c r="J1036" s="37"/>
      <c r="K1036" s="37"/>
      <c r="M1036" s="2">
        <v>0</v>
      </c>
      <c r="O1036" s="2">
        <v>0</v>
      </c>
      <c r="Q1036" s="2">
        <v>0</v>
      </c>
      <c r="S1036" s="37">
        <v>0</v>
      </c>
      <c r="T1036" s="37"/>
      <c r="U1036" s="37"/>
      <c r="W1036" s="38">
        <v>5</v>
      </c>
      <c r="X1036" s="38"/>
    </row>
    <row r="1037" spans="2:24" ht="0.65" customHeight="1">
      <c r="B1037" s="33"/>
      <c r="C1037" s="33"/>
    </row>
    <row r="1038" spans="2:24" ht="0.65" customHeight="1"/>
    <row r="1039" spans="2:24" ht="12.65" customHeight="1">
      <c r="B1039" s="33" t="s">
        <v>9</v>
      </c>
      <c r="C1039" s="33"/>
      <c r="E1039" s="37">
        <v>0</v>
      </c>
      <c r="F1039" s="37"/>
      <c r="G1039" s="37"/>
      <c r="I1039" s="37">
        <v>0</v>
      </c>
      <c r="J1039" s="37"/>
      <c r="K1039" s="37"/>
      <c r="M1039" s="2">
        <v>0</v>
      </c>
      <c r="O1039" s="2">
        <v>0</v>
      </c>
      <c r="Q1039" s="2">
        <v>0</v>
      </c>
      <c r="S1039" s="37">
        <v>0</v>
      </c>
      <c r="T1039" s="37"/>
      <c r="U1039" s="37"/>
      <c r="W1039" s="38">
        <v>11</v>
      </c>
      <c r="X1039" s="38"/>
    </row>
    <row r="1040" spans="2:24" ht="0.65" customHeight="1">
      <c r="B1040" s="33"/>
      <c r="C1040" s="33"/>
    </row>
    <row r="1041" spans="2:24" ht="0.65" customHeight="1"/>
    <row r="1042" spans="2:24" ht="12.65" customHeight="1">
      <c r="B1042" s="33" t="s">
        <v>9</v>
      </c>
      <c r="C1042" s="33"/>
      <c r="E1042" s="37">
        <v>0</v>
      </c>
      <c r="F1042" s="37"/>
      <c r="G1042" s="37"/>
      <c r="I1042" s="37">
        <v>0</v>
      </c>
      <c r="J1042" s="37"/>
      <c r="K1042" s="37"/>
      <c r="M1042" s="2">
        <v>0</v>
      </c>
      <c r="O1042" s="2">
        <v>0</v>
      </c>
      <c r="Q1042" s="2">
        <v>0</v>
      </c>
      <c r="S1042" s="37">
        <v>0</v>
      </c>
      <c r="T1042" s="37"/>
      <c r="U1042" s="37"/>
      <c r="W1042" s="38">
        <v>10</v>
      </c>
      <c r="X1042" s="38"/>
    </row>
    <row r="1043" spans="2:24" ht="0.65" customHeight="1">
      <c r="B1043" s="33"/>
      <c r="C1043" s="33"/>
    </row>
    <row r="1044" spans="2:24" ht="0.65" customHeight="1"/>
    <row r="1045" spans="2:24" ht="12.65" customHeight="1">
      <c r="B1045" s="33" t="s">
        <v>9</v>
      </c>
      <c r="C1045" s="33"/>
      <c r="E1045" s="37">
        <v>0</v>
      </c>
      <c r="F1045" s="37"/>
      <c r="G1045" s="37"/>
      <c r="I1045" s="37">
        <v>0</v>
      </c>
      <c r="J1045" s="37"/>
      <c r="K1045" s="37"/>
      <c r="M1045" s="2">
        <v>0</v>
      </c>
      <c r="O1045" s="2">
        <v>0</v>
      </c>
      <c r="Q1045" s="2">
        <v>0</v>
      </c>
      <c r="S1045" s="37">
        <v>0</v>
      </c>
      <c r="T1045" s="37"/>
      <c r="U1045" s="37"/>
      <c r="W1045" s="38">
        <v>7</v>
      </c>
      <c r="X1045" s="38"/>
    </row>
    <row r="1046" spans="2:24" ht="0.65" customHeight="1">
      <c r="B1046" s="33"/>
      <c r="C1046" s="33"/>
    </row>
    <row r="1047" spans="2:24" ht="0.65" customHeight="1"/>
    <row r="1048" spans="2:24" ht="12.65" customHeight="1">
      <c r="B1048" s="33" t="s">
        <v>9</v>
      </c>
      <c r="C1048" s="33"/>
      <c r="E1048" s="37">
        <v>0</v>
      </c>
      <c r="F1048" s="37"/>
      <c r="G1048" s="37"/>
      <c r="I1048" s="37">
        <v>0</v>
      </c>
      <c r="J1048" s="37"/>
      <c r="K1048" s="37"/>
      <c r="M1048" s="2">
        <v>0</v>
      </c>
      <c r="O1048" s="2">
        <v>0</v>
      </c>
      <c r="Q1048" s="2">
        <v>0</v>
      </c>
      <c r="S1048" s="37">
        <v>0</v>
      </c>
      <c r="T1048" s="37"/>
      <c r="U1048" s="37"/>
      <c r="W1048" s="38">
        <v>4</v>
      </c>
      <c r="X1048" s="38"/>
    </row>
    <row r="1049" spans="2:24" ht="0.65" customHeight="1">
      <c r="B1049" s="33"/>
      <c r="C1049" s="33"/>
    </row>
    <row r="1050" spans="2:24" ht="0.65" customHeight="1"/>
    <row r="1051" spans="2:24" ht="12.65" customHeight="1">
      <c r="B1051" s="33" t="s">
        <v>9</v>
      </c>
      <c r="C1051" s="33"/>
      <c r="E1051" s="37">
        <v>0</v>
      </c>
      <c r="F1051" s="37"/>
      <c r="G1051" s="37"/>
      <c r="I1051" s="37">
        <v>0</v>
      </c>
      <c r="J1051" s="37"/>
      <c r="K1051" s="37"/>
      <c r="M1051" s="2">
        <v>0</v>
      </c>
      <c r="O1051" s="2">
        <v>0</v>
      </c>
      <c r="Q1051" s="2">
        <v>0</v>
      </c>
      <c r="S1051" s="37">
        <v>0</v>
      </c>
      <c r="T1051" s="37"/>
      <c r="U1051" s="37"/>
      <c r="W1051" s="38">
        <v>29</v>
      </c>
      <c r="X1051" s="38"/>
    </row>
    <row r="1052" spans="2:24" ht="0.65" customHeight="1">
      <c r="B1052" s="33"/>
      <c r="C1052" s="33"/>
    </row>
    <row r="1053" spans="2:24" ht="0.65" customHeight="1"/>
    <row r="1054" spans="2:24" ht="12.65" customHeight="1">
      <c r="B1054" s="33" t="s">
        <v>9</v>
      </c>
      <c r="C1054" s="33"/>
      <c r="E1054" s="37">
        <v>0</v>
      </c>
      <c r="F1054" s="37"/>
      <c r="G1054" s="37"/>
      <c r="I1054" s="37">
        <v>0</v>
      </c>
      <c r="J1054" s="37"/>
      <c r="K1054" s="37"/>
      <c r="M1054" s="2">
        <v>0</v>
      </c>
      <c r="O1054" s="2">
        <v>0</v>
      </c>
      <c r="Q1054" s="2">
        <v>0</v>
      </c>
      <c r="S1054" s="37">
        <v>0</v>
      </c>
      <c r="T1054" s="37"/>
      <c r="U1054" s="37"/>
      <c r="W1054" s="38">
        <v>13</v>
      </c>
      <c r="X1054" s="38"/>
    </row>
    <row r="1055" spans="2:24" ht="0.65" customHeight="1">
      <c r="B1055" s="33"/>
      <c r="C1055" s="33"/>
    </row>
    <row r="1056" spans="2:24" ht="0.65" customHeight="1"/>
    <row r="1057" spans="2:24" ht="12.65" customHeight="1">
      <c r="B1057" s="33" t="s">
        <v>9</v>
      </c>
      <c r="C1057" s="33"/>
      <c r="E1057" s="37">
        <v>0</v>
      </c>
      <c r="F1057" s="37"/>
      <c r="G1057" s="37"/>
      <c r="I1057" s="37">
        <v>0</v>
      </c>
      <c r="J1057" s="37"/>
      <c r="K1057" s="37"/>
      <c r="M1057" s="2">
        <v>0</v>
      </c>
      <c r="O1057" s="2">
        <v>0</v>
      </c>
      <c r="Q1057" s="2">
        <v>0</v>
      </c>
      <c r="S1057" s="37">
        <v>0</v>
      </c>
      <c r="T1057" s="37"/>
      <c r="U1057" s="37"/>
    </row>
    <row r="1058" spans="2:24" ht="0.65" customHeight="1">
      <c r="B1058" s="33"/>
      <c r="C1058" s="33"/>
    </row>
    <row r="1059" spans="2:24" ht="0.65" customHeight="1"/>
    <row r="1060" spans="2:24" ht="12.65" customHeight="1">
      <c r="B1060" s="33" t="s">
        <v>9</v>
      </c>
      <c r="C1060" s="33"/>
      <c r="E1060" s="37">
        <v>0</v>
      </c>
      <c r="F1060" s="37"/>
      <c r="G1060" s="37"/>
      <c r="I1060" s="37">
        <v>0</v>
      </c>
      <c r="J1060" s="37"/>
      <c r="K1060" s="37"/>
      <c r="M1060" s="2">
        <v>0</v>
      </c>
      <c r="O1060" s="2">
        <v>0</v>
      </c>
      <c r="Q1060" s="2">
        <v>0</v>
      </c>
      <c r="S1060" s="37">
        <v>0</v>
      </c>
      <c r="T1060" s="37"/>
      <c r="U1060" s="37"/>
    </row>
    <row r="1061" spans="2:24" ht="0.65" customHeight="1">
      <c r="B1061" s="33"/>
      <c r="C1061" s="33"/>
    </row>
    <row r="1062" spans="2:24" ht="0.65" customHeight="1"/>
    <row r="1063" spans="2:24" ht="12.65" customHeight="1">
      <c r="B1063" s="33" t="s">
        <v>9</v>
      </c>
      <c r="C1063" s="33"/>
      <c r="E1063" s="37">
        <v>0</v>
      </c>
      <c r="F1063" s="37"/>
      <c r="G1063" s="37"/>
      <c r="I1063" s="37">
        <v>0</v>
      </c>
      <c r="J1063" s="37"/>
      <c r="K1063" s="37"/>
      <c r="M1063" s="2">
        <v>0</v>
      </c>
      <c r="O1063" s="2">
        <v>0</v>
      </c>
      <c r="Q1063" s="2">
        <v>0</v>
      </c>
      <c r="S1063" s="37">
        <v>0</v>
      </c>
      <c r="T1063" s="37"/>
      <c r="U1063" s="37"/>
      <c r="W1063" s="38">
        <v>20</v>
      </c>
      <c r="X1063" s="38"/>
    </row>
    <row r="1064" spans="2:24" ht="0.65" customHeight="1">
      <c r="B1064" s="33"/>
      <c r="C1064" s="33"/>
    </row>
    <row r="1065" spans="2:24" ht="0.65" customHeight="1"/>
    <row r="1066" spans="2:24" ht="12.65" customHeight="1">
      <c r="B1066" s="33" t="s">
        <v>9</v>
      </c>
      <c r="C1066" s="33"/>
      <c r="E1066" s="37">
        <v>0</v>
      </c>
      <c r="F1066" s="37"/>
      <c r="G1066" s="37"/>
      <c r="I1066" s="37">
        <v>0</v>
      </c>
      <c r="J1066" s="37"/>
      <c r="K1066" s="37"/>
      <c r="M1066" s="2">
        <v>0</v>
      </c>
      <c r="O1066" s="2">
        <v>0</v>
      </c>
      <c r="Q1066" s="2">
        <v>0</v>
      </c>
      <c r="S1066" s="37">
        <v>0</v>
      </c>
      <c r="T1066" s="37"/>
      <c r="U1066" s="37"/>
      <c r="W1066" s="38">
        <v>4</v>
      </c>
      <c r="X1066" s="38"/>
    </row>
    <row r="1067" spans="2:24" ht="0.65" customHeight="1">
      <c r="B1067" s="33"/>
      <c r="C1067" s="33"/>
    </row>
    <row r="1068" spans="2:24" ht="0.65" customHeight="1"/>
    <row r="1069" spans="2:24" ht="12.65" customHeight="1">
      <c r="B1069" s="33" t="s">
        <v>9</v>
      </c>
      <c r="C1069" s="33"/>
      <c r="E1069" s="37">
        <v>0</v>
      </c>
      <c r="F1069" s="37"/>
      <c r="G1069" s="37"/>
      <c r="I1069" s="37">
        <v>0</v>
      </c>
      <c r="J1069" s="37"/>
      <c r="K1069" s="37"/>
      <c r="M1069" s="2">
        <v>0</v>
      </c>
      <c r="O1069" s="2">
        <v>0</v>
      </c>
      <c r="Q1069" s="2">
        <v>0</v>
      </c>
      <c r="S1069" s="37">
        <v>0</v>
      </c>
      <c r="T1069" s="37"/>
      <c r="U1069" s="37"/>
    </row>
    <row r="1070" spans="2:24" ht="0.65" customHeight="1">
      <c r="B1070" s="33"/>
      <c r="C1070" s="33"/>
    </row>
    <row r="1071" spans="2:24" ht="0.65" customHeight="1"/>
    <row r="1072" spans="2:24" ht="12.65" customHeight="1">
      <c r="B1072" s="33" t="s">
        <v>9</v>
      </c>
      <c r="C1072" s="33"/>
      <c r="E1072" s="37">
        <v>0</v>
      </c>
      <c r="F1072" s="37"/>
      <c r="G1072" s="37"/>
      <c r="I1072" s="37">
        <v>0</v>
      </c>
      <c r="J1072" s="37"/>
      <c r="K1072" s="37"/>
      <c r="M1072" s="2">
        <v>0</v>
      </c>
      <c r="O1072" s="2">
        <v>0</v>
      </c>
      <c r="Q1072" s="2">
        <v>0</v>
      </c>
      <c r="S1072" s="37">
        <v>0</v>
      </c>
      <c r="T1072" s="37"/>
      <c r="U1072" s="37"/>
      <c r="W1072" s="38">
        <v>11</v>
      </c>
      <c r="X1072" s="38"/>
    </row>
    <row r="1073" spans="2:24" ht="0.65" customHeight="1">
      <c r="B1073" s="33"/>
      <c r="C1073" s="33"/>
    </row>
    <row r="1074" spans="2:24" ht="0.65" customHeight="1"/>
    <row r="1075" spans="2:24" ht="12.65" customHeight="1">
      <c r="B1075" s="33" t="s">
        <v>9</v>
      </c>
      <c r="C1075" s="33"/>
      <c r="E1075" s="37">
        <v>0</v>
      </c>
      <c r="F1075" s="37"/>
      <c r="G1075" s="37"/>
      <c r="I1075" s="37">
        <v>0</v>
      </c>
      <c r="J1075" s="37"/>
      <c r="K1075" s="37"/>
      <c r="M1075" s="2">
        <v>0</v>
      </c>
      <c r="O1075" s="2">
        <v>0</v>
      </c>
      <c r="Q1075" s="2">
        <v>0</v>
      </c>
      <c r="S1075" s="37">
        <v>0</v>
      </c>
      <c r="T1075" s="37"/>
      <c r="U1075" s="37"/>
      <c r="W1075" s="38">
        <v>5</v>
      </c>
      <c r="X1075" s="38"/>
    </row>
    <row r="1076" spans="2:24" ht="0.65" customHeight="1">
      <c r="B1076" s="33"/>
      <c r="C1076" s="33"/>
    </row>
    <row r="1077" spans="2:24" ht="0.65" customHeight="1"/>
    <row r="1078" spans="2:24" ht="12.65" customHeight="1">
      <c r="B1078" s="33" t="s">
        <v>9</v>
      </c>
      <c r="C1078" s="33"/>
      <c r="E1078" s="37">
        <v>0</v>
      </c>
      <c r="F1078" s="37"/>
      <c r="G1078" s="37"/>
      <c r="I1078" s="37">
        <v>0</v>
      </c>
      <c r="J1078" s="37"/>
      <c r="K1078" s="37"/>
      <c r="M1078" s="2">
        <v>0</v>
      </c>
      <c r="O1078" s="2">
        <v>0</v>
      </c>
      <c r="Q1078" s="2">
        <v>0</v>
      </c>
      <c r="S1078" s="37">
        <v>0</v>
      </c>
      <c r="T1078" s="37"/>
      <c r="U1078" s="37"/>
      <c r="W1078" s="38">
        <v>15</v>
      </c>
      <c r="X1078" s="38"/>
    </row>
    <row r="1079" spans="2:24" ht="0.65" customHeight="1">
      <c r="B1079" s="33"/>
      <c r="C1079" s="33"/>
    </row>
    <row r="1080" spans="2:24" ht="0.65" customHeight="1"/>
    <row r="1081" spans="2:24" ht="12.65" customHeight="1">
      <c r="B1081" s="33" t="s">
        <v>9</v>
      </c>
      <c r="C1081" s="33"/>
      <c r="E1081" s="37">
        <v>0</v>
      </c>
      <c r="F1081" s="37"/>
      <c r="G1081" s="37"/>
      <c r="I1081" s="37">
        <v>0</v>
      </c>
      <c r="J1081" s="37"/>
      <c r="K1081" s="37"/>
      <c r="M1081" s="2">
        <v>0</v>
      </c>
      <c r="O1081" s="2">
        <v>0</v>
      </c>
      <c r="Q1081" s="2">
        <v>0</v>
      </c>
      <c r="S1081" s="37">
        <v>0</v>
      </c>
      <c r="T1081" s="37"/>
      <c r="U1081" s="37"/>
      <c r="W1081" s="38">
        <v>18</v>
      </c>
      <c r="X1081" s="38"/>
    </row>
    <row r="1082" spans="2:24" ht="0.65" customHeight="1">
      <c r="B1082" s="33"/>
      <c r="C1082" s="33"/>
    </row>
    <row r="1083" spans="2:24" ht="0.65" customHeight="1"/>
    <row r="1084" spans="2:24" ht="12.65" customHeight="1">
      <c r="B1084" s="33" t="s">
        <v>9</v>
      </c>
      <c r="C1084" s="33"/>
      <c r="E1084" s="37">
        <v>0</v>
      </c>
      <c r="F1084" s="37"/>
      <c r="G1084" s="37"/>
      <c r="I1084" s="37">
        <v>0</v>
      </c>
      <c r="J1084" s="37"/>
      <c r="K1084" s="37"/>
      <c r="M1084" s="2">
        <v>0</v>
      </c>
      <c r="O1084" s="2">
        <v>0</v>
      </c>
      <c r="Q1084" s="2">
        <v>0</v>
      </c>
      <c r="S1084" s="37">
        <v>0</v>
      </c>
      <c r="T1084" s="37"/>
      <c r="U1084" s="37"/>
      <c r="W1084" s="38">
        <v>18</v>
      </c>
      <c r="X1084" s="38"/>
    </row>
    <row r="1085" spans="2:24" ht="0.65" customHeight="1">
      <c r="B1085" s="33"/>
      <c r="C1085" s="33"/>
    </row>
    <row r="1086" spans="2:24" ht="0.65" customHeight="1"/>
    <row r="1087" spans="2:24" ht="12.65" customHeight="1">
      <c r="B1087" s="33" t="s">
        <v>9</v>
      </c>
      <c r="C1087" s="33"/>
      <c r="E1087" s="37">
        <v>0</v>
      </c>
      <c r="F1087" s="37"/>
      <c r="G1087" s="37"/>
      <c r="I1087" s="37">
        <v>0</v>
      </c>
      <c r="J1087" s="37"/>
      <c r="K1087" s="37"/>
      <c r="M1087" s="2">
        <v>0</v>
      </c>
      <c r="O1087" s="2">
        <v>0</v>
      </c>
      <c r="Q1087" s="2">
        <v>0</v>
      </c>
      <c r="S1087" s="37">
        <v>0</v>
      </c>
      <c r="T1087" s="37"/>
      <c r="U1087" s="37"/>
      <c r="W1087" s="38">
        <v>10</v>
      </c>
      <c r="X1087" s="38"/>
    </row>
    <row r="1088" spans="2:24" ht="0.65" customHeight="1">
      <c r="B1088" s="33"/>
      <c r="C1088" s="33"/>
    </row>
    <row r="1089" spans="2:24" ht="0.65" customHeight="1"/>
    <row r="1090" spans="2:24" ht="12.65" customHeight="1">
      <c r="B1090" s="33" t="s">
        <v>9</v>
      </c>
      <c r="C1090" s="33"/>
      <c r="E1090" s="37">
        <v>0</v>
      </c>
      <c r="F1090" s="37"/>
      <c r="G1090" s="37"/>
      <c r="I1090" s="37">
        <v>0</v>
      </c>
      <c r="J1090" s="37"/>
      <c r="K1090" s="37"/>
      <c r="M1090" s="2">
        <v>0</v>
      </c>
      <c r="O1090" s="2">
        <v>0</v>
      </c>
      <c r="Q1090" s="2">
        <v>0</v>
      </c>
      <c r="S1090" s="37">
        <v>0</v>
      </c>
      <c r="T1090" s="37"/>
      <c r="U1090" s="37"/>
      <c r="W1090" s="38">
        <v>15</v>
      </c>
      <c r="X1090" s="38"/>
    </row>
    <row r="1091" spans="2:24" ht="0.65" customHeight="1">
      <c r="B1091" s="33"/>
      <c r="C1091" s="33"/>
    </row>
    <row r="1092" spans="2:24" ht="0.65" customHeight="1"/>
    <row r="1093" spans="2:24" ht="12.65" customHeight="1">
      <c r="B1093" s="33" t="s">
        <v>9</v>
      </c>
      <c r="C1093" s="33"/>
      <c r="E1093" s="37">
        <v>0</v>
      </c>
      <c r="F1093" s="37"/>
      <c r="G1093" s="37"/>
      <c r="I1093" s="37">
        <v>0</v>
      </c>
      <c r="J1093" s="37"/>
      <c r="K1093" s="37"/>
      <c r="M1093" s="2">
        <v>0</v>
      </c>
      <c r="O1093" s="2">
        <v>0</v>
      </c>
      <c r="Q1093" s="2">
        <v>0</v>
      </c>
      <c r="S1093" s="37">
        <v>0</v>
      </c>
      <c r="T1093" s="37"/>
      <c r="U1093" s="37"/>
      <c r="W1093" s="38">
        <v>15</v>
      </c>
      <c r="X1093" s="38"/>
    </row>
    <row r="1094" spans="2:24" ht="0.65" customHeight="1">
      <c r="B1094" s="33"/>
      <c r="C1094" s="33"/>
    </row>
    <row r="1095" spans="2:24" ht="0.65" customHeight="1"/>
    <row r="1096" spans="2:24" ht="12.65" customHeight="1">
      <c r="B1096" s="33" t="s">
        <v>9</v>
      </c>
      <c r="C1096" s="33"/>
      <c r="E1096" s="37">
        <v>0</v>
      </c>
      <c r="F1096" s="37"/>
      <c r="G1096" s="37"/>
      <c r="I1096" s="37">
        <v>0</v>
      </c>
      <c r="J1096" s="37"/>
      <c r="K1096" s="37"/>
      <c r="M1096" s="2">
        <v>0</v>
      </c>
      <c r="O1096" s="2">
        <v>0</v>
      </c>
      <c r="Q1096" s="2">
        <v>0</v>
      </c>
      <c r="S1096" s="37">
        <v>0</v>
      </c>
      <c r="T1096" s="37"/>
      <c r="U1096" s="37"/>
      <c r="W1096" s="38">
        <v>25</v>
      </c>
      <c r="X1096" s="38"/>
    </row>
    <row r="1097" spans="2:24" ht="0.65" customHeight="1">
      <c r="B1097" s="33"/>
      <c r="C1097" s="33"/>
    </row>
    <row r="1098" spans="2:24" ht="0.65" customHeight="1"/>
    <row r="1099" spans="2:24" ht="12.65" customHeight="1">
      <c r="B1099" s="33" t="s">
        <v>9</v>
      </c>
      <c r="C1099" s="33"/>
      <c r="E1099" s="37">
        <v>0</v>
      </c>
      <c r="F1099" s="37"/>
      <c r="G1099" s="37"/>
      <c r="I1099" s="37">
        <v>0</v>
      </c>
      <c r="J1099" s="37"/>
      <c r="K1099" s="37"/>
      <c r="M1099" s="2">
        <v>0</v>
      </c>
      <c r="O1099" s="2">
        <v>0</v>
      </c>
      <c r="Q1099" s="2">
        <v>0</v>
      </c>
      <c r="S1099" s="37">
        <v>0</v>
      </c>
      <c r="T1099" s="37"/>
      <c r="U1099" s="37"/>
    </row>
    <row r="1100" spans="2:24" ht="0.65" customHeight="1">
      <c r="B1100" s="33"/>
      <c r="C1100" s="33"/>
    </row>
    <row r="1101" spans="2:24" ht="0.65" customHeight="1"/>
    <row r="1102" spans="2:24" ht="12.65" customHeight="1">
      <c r="B1102" s="33" t="s">
        <v>9</v>
      </c>
      <c r="C1102" s="33"/>
      <c r="E1102" s="37">
        <v>0</v>
      </c>
      <c r="F1102" s="37"/>
      <c r="G1102" s="37"/>
      <c r="I1102" s="37">
        <v>0</v>
      </c>
      <c r="J1102" s="37"/>
      <c r="K1102" s="37"/>
      <c r="M1102" s="2">
        <v>0</v>
      </c>
      <c r="O1102" s="2">
        <v>0</v>
      </c>
      <c r="Q1102" s="2">
        <v>0</v>
      </c>
      <c r="S1102" s="37">
        <v>0</v>
      </c>
      <c r="T1102" s="37"/>
      <c r="U1102" s="37"/>
      <c r="W1102" s="38">
        <v>23</v>
      </c>
      <c r="X1102" s="38"/>
    </row>
    <row r="1103" spans="2:24" ht="0.65" customHeight="1">
      <c r="B1103" s="33"/>
      <c r="C1103" s="33"/>
    </row>
    <row r="1104" spans="2:24" ht="0.65" customHeight="1"/>
    <row r="1105" spans="2:24" ht="12.65" customHeight="1">
      <c r="B1105" s="33" t="s">
        <v>9</v>
      </c>
      <c r="C1105" s="33"/>
      <c r="E1105" s="37">
        <v>0</v>
      </c>
      <c r="F1105" s="37"/>
      <c r="G1105" s="37"/>
      <c r="I1105" s="37">
        <v>0</v>
      </c>
      <c r="J1105" s="37"/>
      <c r="K1105" s="37"/>
      <c r="M1105" s="2">
        <v>0</v>
      </c>
      <c r="O1105" s="2">
        <v>0</v>
      </c>
      <c r="Q1105" s="2">
        <v>0</v>
      </c>
      <c r="S1105" s="37">
        <v>0</v>
      </c>
      <c r="T1105" s="37"/>
      <c r="U1105" s="37"/>
    </row>
    <row r="1106" spans="2:24" ht="0.65" customHeight="1">
      <c r="B1106" s="33"/>
      <c r="C1106" s="33"/>
    </row>
    <row r="1107" spans="2:24" ht="0.65" customHeight="1"/>
    <row r="1108" spans="2:24" ht="12.65" customHeight="1">
      <c r="B1108" s="33" t="s">
        <v>9</v>
      </c>
      <c r="C1108" s="33"/>
      <c r="E1108" s="37">
        <v>0</v>
      </c>
      <c r="F1108" s="37"/>
      <c r="G1108" s="37"/>
      <c r="I1108" s="37">
        <v>0</v>
      </c>
      <c r="J1108" s="37"/>
      <c r="K1108" s="37"/>
      <c r="M1108" s="2">
        <v>0</v>
      </c>
      <c r="O1108" s="2">
        <v>0</v>
      </c>
      <c r="Q1108" s="2">
        <v>0</v>
      </c>
      <c r="S1108" s="37">
        <v>0</v>
      </c>
      <c r="T1108" s="37"/>
      <c r="U1108" s="37"/>
    </row>
    <row r="1109" spans="2:24" ht="0.65" customHeight="1">
      <c r="B1109" s="33"/>
      <c r="C1109" s="33"/>
    </row>
    <row r="1110" spans="2:24" ht="0.65" customHeight="1"/>
    <row r="1111" spans="2:24" ht="12.65" customHeight="1">
      <c r="B1111" s="33" t="s">
        <v>9</v>
      </c>
      <c r="C1111" s="33"/>
      <c r="E1111" s="37">
        <v>0</v>
      </c>
      <c r="F1111" s="37"/>
      <c r="G1111" s="37"/>
      <c r="I1111" s="37">
        <v>0</v>
      </c>
      <c r="J1111" s="37"/>
      <c r="K1111" s="37"/>
      <c r="M1111" s="2">
        <v>0</v>
      </c>
      <c r="O1111" s="2">
        <v>0</v>
      </c>
      <c r="Q1111" s="2">
        <v>0</v>
      </c>
      <c r="S1111" s="37">
        <v>0</v>
      </c>
      <c r="T1111" s="37"/>
      <c r="U1111" s="37"/>
      <c r="W1111" s="38">
        <v>24</v>
      </c>
      <c r="X1111" s="38"/>
    </row>
    <row r="1112" spans="2:24" ht="0.65" customHeight="1">
      <c r="B1112" s="33"/>
      <c r="C1112" s="33"/>
    </row>
    <row r="1113" spans="2:24" ht="0.65" customHeight="1"/>
    <row r="1114" spans="2:24" ht="12.65" customHeight="1">
      <c r="B1114" s="33" t="s">
        <v>9</v>
      </c>
      <c r="C1114" s="33"/>
      <c r="E1114" s="37">
        <v>0</v>
      </c>
      <c r="F1114" s="37"/>
      <c r="G1114" s="37"/>
      <c r="I1114" s="37">
        <v>0</v>
      </c>
      <c r="J1114" s="37"/>
      <c r="K1114" s="37"/>
      <c r="M1114" s="2">
        <v>0</v>
      </c>
      <c r="O1114" s="2">
        <v>0</v>
      </c>
      <c r="Q1114" s="2">
        <v>0</v>
      </c>
      <c r="S1114" s="37">
        <v>0</v>
      </c>
      <c r="T1114" s="37"/>
      <c r="U1114" s="37"/>
      <c r="W1114" s="38">
        <v>6</v>
      </c>
      <c r="X1114" s="38"/>
    </row>
    <row r="1115" spans="2:24" ht="0.65" customHeight="1">
      <c r="B1115" s="33"/>
      <c r="C1115" s="33"/>
    </row>
    <row r="1116" spans="2:24" ht="0.65" customHeight="1"/>
    <row r="1117" spans="2:24" ht="12.65" customHeight="1">
      <c r="B1117" s="33" t="s">
        <v>9</v>
      </c>
      <c r="C1117" s="33"/>
      <c r="E1117" s="37">
        <v>0</v>
      </c>
      <c r="F1117" s="37"/>
      <c r="G1117" s="37"/>
      <c r="I1117" s="37">
        <v>0</v>
      </c>
      <c r="J1117" s="37"/>
      <c r="K1117" s="37"/>
      <c r="M1117" s="2">
        <v>0</v>
      </c>
      <c r="O1117" s="2">
        <v>0</v>
      </c>
      <c r="Q1117" s="2">
        <v>0</v>
      </c>
      <c r="S1117" s="37">
        <v>0</v>
      </c>
      <c r="T1117" s="37"/>
      <c r="U1117" s="37"/>
      <c r="W1117" s="38">
        <v>37</v>
      </c>
      <c r="X1117" s="38"/>
    </row>
    <row r="1118" spans="2:24" ht="0.65" customHeight="1">
      <c r="B1118" s="33"/>
      <c r="C1118" s="33"/>
    </row>
    <row r="1119" spans="2:24" ht="0.65" customHeight="1"/>
    <row r="1120" spans="2:24" ht="12.65" customHeight="1">
      <c r="B1120" s="33" t="s">
        <v>9</v>
      </c>
      <c r="C1120" s="33"/>
      <c r="E1120" s="37">
        <v>0</v>
      </c>
      <c r="F1120" s="37"/>
      <c r="G1120" s="37"/>
      <c r="I1120" s="37">
        <v>0</v>
      </c>
      <c r="J1120" s="37"/>
      <c r="K1120" s="37"/>
      <c r="M1120" s="2">
        <v>0</v>
      </c>
      <c r="O1120" s="2">
        <v>0</v>
      </c>
      <c r="Q1120" s="2">
        <v>0</v>
      </c>
      <c r="S1120" s="37">
        <v>0</v>
      </c>
      <c r="T1120" s="37"/>
      <c r="U1120" s="37"/>
      <c r="W1120" s="38">
        <v>8</v>
      </c>
      <c r="X1120" s="38"/>
    </row>
    <row r="1121" spans="2:24" ht="0.65" customHeight="1">
      <c r="B1121" s="33"/>
      <c r="C1121" s="33"/>
    </row>
    <row r="1122" spans="2:24" ht="0.65" customHeight="1"/>
    <row r="1123" spans="2:24" ht="12.65" customHeight="1">
      <c r="B1123" s="33" t="s">
        <v>9</v>
      </c>
      <c r="C1123" s="33"/>
      <c r="E1123" s="37">
        <v>0</v>
      </c>
      <c r="F1123" s="37"/>
      <c r="G1123" s="37"/>
      <c r="I1123" s="37">
        <v>0</v>
      </c>
      <c r="J1123" s="37"/>
      <c r="K1123" s="37"/>
      <c r="M1123" s="2">
        <v>0</v>
      </c>
      <c r="O1123" s="2">
        <v>0</v>
      </c>
      <c r="Q1123" s="2">
        <v>0</v>
      </c>
      <c r="S1123" s="37">
        <v>0</v>
      </c>
      <c r="T1123" s="37"/>
      <c r="U1123" s="37"/>
      <c r="W1123" s="38">
        <v>5</v>
      </c>
      <c r="X1123" s="38"/>
    </row>
    <row r="1124" spans="2:24" ht="0.65" customHeight="1">
      <c r="B1124" s="33"/>
      <c r="C1124" s="33"/>
    </row>
    <row r="1125" spans="2:24" ht="0.65" customHeight="1"/>
    <row r="1126" spans="2:24" ht="12.65" customHeight="1">
      <c r="B1126" s="33" t="s">
        <v>9</v>
      </c>
      <c r="C1126" s="33"/>
      <c r="E1126" s="37">
        <v>0</v>
      </c>
      <c r="F1126" s="37"/>
      <c r="G1126" s="37"/>
      <c r="I1126" s="37">
        <v>0</v>
      </c>
      <c r="J1126" s="37"/>
      <c r="K1126" s="37"/>
      <c r="M1126" s="2">
        <v>0</v>
      </c>
      <c r="O1126" s="2">
        <v>0</v>
      </c>
      <c r="Q1126" s="2">
        <v>0</v>
      </c>
      <c r="S1126" s="37">
        <v>0</v>
      </c>
      <c r="T1126" s="37"/>
      <c r="U1126" s="37"/>
      <c r="W1126" s="38">
        <v>19</v>
      </c>
      <c r="X1126" s="38"/>
    </row>
    <row r="1127" spans="2:24" ht="0.65" customHeight="1">
      <c r="B1127" s="33"/>
      <c r="C1127" s="33"/>
    </row>
    <row r="1128" spans="2:24" ht="0.65" customHeight="1"/>
    <row r="1129" spans="2:24" ht="12.65" customHeight="1">
      <c r="B1129" s="33" t="s">
        <v>9</v>
      </c>
      <c r="C1129" s="33"/>
      <c r="E1129" s="37">
        <v>0</v>
      </c>
      <c r="F1129" s="37"/>
      <c r="G1129" s="37"/>
      <c r="I1129" s="37">
        <v>0</v>
      </c>
      <c r="J1129" s="37"/>
      <c r="K1129" s="37"/>
      <c r="M1129" s="2">
        <v>0</v>
      </c>
      <c r="O1129" s="2">
        <v>0</v>
      </c>
      <c r="Q1129" s="2">
        <v>0</v>
      </c>
      <c r="S1129" s="37">
        <v>0</v>
      </c>
      <c r="T1129" s="37"/>
      <c r="U1129" s="37"/>
      <c r="W1129" s="38">
        <v>21</v>
      </c>
      <c r="X1129" s="38"/>
    </row>
    <row r="1130" spans="2:24" ht="0.65" customHeight="1">
      <c r="B1130" s="33"/>
      <c r="C1130" s="33"/>
    </row>
    <row r="1131" spans="2:24" ht="0.65" customHeight="1"/>
    <row r="1132" spans="2:24" ht="12.65" customHeight="1">
      <c r="B1132" s="33" t="s">
        <v>9</v>
      </c>
      <c r="C1132" s="33"/>
      <c r="E1132" s="37">
        <v>0</v>
      </c>
      <c r="F1132" s="37"/>
      <c r="G1132" s="37"/>
      <c r="I1132" s="37">
        <v>0</v>
      </c>
      <c r="J1132" s="37"/>
      <c r="K1132" s="37"/>
      <c r="M1132" s="2">
        <v>0</v>
      </c>
      <c r="O1132" s="2">
        <v>0</v>
      </c>
      <c r="Q1132" s="2">
        <v>0</v>
      </c>
      <c r="S1132" s="37">
        <v>0</v>
      </c>
      <c r="T1132" s="37"/>
      <c r="U1132" s="37"/>
    </row>
    <row r="1133" spans="2:24" ht="0.65" customHeight="1">
      <c r="B1133" s="33"/>
      <c r="C1133" s="33"/>
    </row>
    <row r="1134" spans="2:24" ht="0.65" customHeight="1"/>
    <row r="1135" spans="2:24" ht="12.65" customHeight="1">
      <c r="B1135" s="33" t="s">
        <v>9</v>
      </c>
      <c r="C1135" s="33"/>
      <c r="E1135" s="37">
        <v>0</v>
      </c>
      <c r="F1135" s="37"/>
      <c r="G1135" s="37"/>
      <c r="I1135" s="37">
        <v>0</v>
      </c>
      <c r="J1135" s="37"/>
      <c r="K1135" s="37"/>
      <c r="M1135" s="2">
        <v>0</v>
      </c>
      <c r="O1135" s="2">
        <v>0</v>
      </c>
      <c r="Q1135" s="2">
        <v>0</v>
      </c>
      <c r="S1135" s="37">
        <v>0</v>
      </c>
      <c r="T1135" s="37"/>
      <c r="U1135" s="37"/>
      <c r="W1135" s="38">
        <v>5</v>
      </c>
      <c r="X1135" s="38"/>
    </row>
    <row r="1136" spans="2:24" ht="0.65" customHeight="1">
      <c r="B1136" s="33"/>
      <c r="C1136" s="33"/>
    </row>
    <row r="1137" spans="2:24" ht="0.65" customHeight="1"/>
    <row r="1138" spans="2:24" ht="12.65" customHeight="1">
      <c r="B1138" s="33" t="s">
        <v>9</v>
      </c>
      <c r="C1138" s="33"/>
      <c r="E1138" s="37">
        <v>0</v>
      </c>
      <c r="F1138" s="37"/>
      <c r="G1138" s="37"/>
      <c r="I1138" s="37">
        <v>0</v>
      </c>
      <c r="J1138" s="37"/>
      <c r="K1138" s="37"/>
      <c r="M1138" s="2">
        <v>0</v>
      </c>
      <c r="O1138" s="2">
        <v>0</v>
      </c>
      <c r="Q1138" s="2">
        <v>0</v>
      </c>
      <c r="S1138" s="37">
        <v>0</v>
      </c>
      <c r="T1138" s="37"/>
      <c r="U1138" s="37"/>
      <c r="W1138" s="38">
        <v>5</v>
      </c>
      <c r="X1138" s="38"/>
    </row>
    <row r="1139" spans="2:24" ht="0.65" customHeight="1">
      <c r="B1139" s="33"/>
      <c r="C1139" s="33"/>
    </row>
    <row r="1140" spans="2:24" ht="0.65" customHeight="1"/>
    <row r="1141" spans="2:24" ht="12.65" customHeight="1">
      <c r="B1141" s="33" t="s">
        <v>9</v>
      </c>
      <c r="C1141" s="33"/>
      <c r="E1141" s="37">
        <v>0</v>
      </c>
      <c r="F1141" s="37"/>
      <c r="G1141" s="37"/>
      <c r="I1141" s="37">
        <v>0</v>
      </c>
      <c r="J1141" s="37"/>
      <c r="K1141" s="37"/>
      <c r="M1141" s="2">
        <v>0</v>
      </c>
      <c r="O1141" s="2">
        <v>0</v>
      </c>
      <c r="Q1141" s="2">
        <v>0</v>
      </c>
      <c r="S1141" s="37">
        <v>0</v>
      </c>
      <c r="T1141" s="37"/>
      <c r="U1141" s="37"/>
      <c r="W1141" s="38">
        <v>41</v>
      </c>
      <c r="X1141" s="38"/>
    </row>
    <row r="1142" spans="2:24" ht="0.65" customHeight="1">
      <c r="B1142" s="33"/>
      <c r="C1142" s="33"/>
    </row>
    <row r="1143" spans="2:24" ht="0.65" customHeight="1"/>
    <row r="1144" spans="2:24" ht="12.65" customHeight="1">
      <c r="B1144" s="33" t="s">
        <v>9</v>
      </c>
      <c r="C1144" s="33"/>
      <c r="E1144" s="37">
        <v>0</v>
      </c>
      <c r="F1144" s="37"/>
      <c r="G1144" s="37"/>
      <c r="I1144" s="37">
        <v>0</v>
      </c>
      <c r="J1144" s="37"/>
      <c r="K1144" s="37"/>
      <c r="M1144" s="2">
        <v>0</v>
      </c>
      <c r="O1144" s="2">
        <v>0</v>
      </c>
      <c r="Q1144" s="2">
        <v>0</v>
      </c>
      <c r="S1144" s="37">
        <v>0</v>
      </c>
      <c r="T1144" s="37"/>
      <c r="U1144" s="37"/>
      <c r="W1144" s="38">
        <v>55</v>
      </c>
      <c r="X1144" s="38"/>
    </row>
    <row r="1145" spans="2:24" ht="0.65" customHeight="1">
      <c r="B1145" s="33"/>
      <c r="C1145" s="33"/>
    </row>
    <row r="1146" spans="2:24" ht="0.65" customHeight="1"/>
    <row r="1147" spans="2:24" ht="12.65" customHeight="1">
      <c r="B1147" s="33" t="s">
        <v>9</v>
      </c>
      <c r="C1147" s="33"/>
      <c r="E1147" s="37">
        <v>0</v>
      </c>
      <c r="F1147" s="37"/>
      <c r="G1147" s="37"/>
      <c r="I1147" s="37">
        <v>0</v>
      </c>
      <c r="J1147" s="37"/>
      <c r="K1147" s="37"/>
      <c r="M1147" s="2">
        <v>0</v>
      </c>
      <c r="O1147" s="2">
        <v>0</v>
      </c>
      <c r="Q1147" s="2">
        <v>0</v>
      </c>
      <c r="S1147" s="37">
        <v>0</v>
      </c>
      <c r="T1147" s="37"/>
      <c r="U1147" s="37"/>
      <c r="W1147" s="38">
        <v>5</v>
      </c>
      <c r="X1147" s="38"/>
    </row>
    <row r="1148" spans="2:24" ht="0.65" customHeight="1">
      <c r="B1148" s="33"/>
      <c r="C1148" s="33"/>
    </row>
    <row r="1149" spans="2:24" ht="0.65" customHeight="1"/>
    <row r="1150" spans="2:24" ht="12.65" customHeight="1">
      <c r="B1150" s="33" t="s">
        <v>9</v>
      </c>
      <c r="C1150" s="33"/>
      <c r="E1150" s="37">
        <v>0</v>
      </c>
      <c r="F1150" s="37"/>
      <c r="G1150" s="37"/>
      <c r="I1150" s="37">
        <v>0</v>
      </c>
      <c r="J1150" s="37"/>
      <c r="K1150" s="37"/>
      <c r="M1150" s="2">
        <v>0</v>
      </c>
      <c r="O1150" s="2">
        <v>0</v>
      </c>
      <c r="Q1150" s="2">
        <v>0</v>
      </c>
      <c r="S1150" s="37">
        <v>0</v>
      </c>
      <c r="T1150" s="37"/>
      <c r="U1150" s="37"/>
      <c r="W1150" s="38">
        <v>5</v>
      </c>
      <c r="X1150" s="38"/>
    </row>
    <row r="1151" spans="2:24" ht="0.65" customHeight="1">
      <c r="B1151" s="33"/>
      <c r="C1151" s="33"/>
    </row>
    <row r="1152" spans="2:24" ht="0.65" customHeight="1"/>
    <row r="1153" spans="2:24" ht="12.65" customHeight="1">
      <c r="B1153" s="33" t="s">
        <v>9</v>
      </c>
      <c r="C1153" s="33"/>
      <c r="E1153" s="37">
        <v>0</v>
      </c>
      <c r="F1153" s="37"/>
      <c r="G1153" s="37"/>
      <c r="I1153" s="37">
        <v>0</v>
      </c>
      <c r="J1153" s="37"/>
      <c r="K1153" s="37"/>
      <c r="M1153" s="2">
        <v>0</v>
      </c>
      <c r="O1153" s="2">
        <v>0</v>
      </c>
      <c r="Q1153" s="2">
        <v>0</v>
      </c>
      <c r="S1153" s="37">
        <v>0</v>
      </c>
      <c r="T1153" s="37"/>
      <c r="U1153" s="37"/>
      <c r="W1153" s="38">
        <v>5</v>
      </c>
      <c r="X1153" s="38"/>
    </row>
    <row r="1154" spans="2:24" ht="0.65" customHeight="1">
      <c r="B1154" s="33"/>
      <c r="C1154" s="33"/>
    </row>
    <row r="1155" spans="2:24" ht="0.65" customHeight="1"/>
    <row r="1156" spans="2:24" ht="12.65" customHeight="1">
      <c r="B1156" s="33" t="s">
        <v>9</v>
      </c>
      <c r="C1156" s="33"/>
      <c r="E1156" s="37">
        <v>0</v>
      </c>
      <c r="F1156" s="37"/>
      <c r="G1156" s="37"/>
      <c r="I1156" s="37">
        <v>0</v>
      </c>
      <c r="J1156" s="37"/>
      <c r="K1156" s="37"/>
      <c r="M1156" s="2">
        <v>0</v>
      </c>
      <c r="O1156" s="2">
        <v>0</v>
      </c>
      <c r="Q1156" s="2">
        <v>0</v>
      </c>
      <c r="S1156" s="37">
        <v>0</v>
      </c>
      <c r="T1156" s="37"/>
      <c r="U1156" s="37"/>
      <c r="W1156" s="38">
        <v>15</v>
      </c>
      <c r="X1156" s="38"/>
    </row>
    <row r="1157" spans="2:24" ht="0.65" customHeight="1">
      <c r="B1157" s="33"/>
      <c r="C1157" s="33"/>
    </row>
    <row r="1158" spans="2:24" ht="0.65" customHeight="1"/>
    <row r="1159" spans="2:24" ht="12.65" customHeight="1">
      <c r="B1159" s="33" t="s">
        <v>9</v>
      </c>
      <c r="C1159" s="33"/>
      <c r="E1159" s="37">
        <v>0</v>
      </c>
      <c r="F1159" s="37"/>
      <c r="G1159" s="37"/>
      <c r="I1159" s="37">
        <v>0</v>
      </c>
      <c r="J1159" s="37"/>
      <c r="K1159" s="37"/>
      <c r="M1159" s="2">
        <v>0</v>
      </c>
      <c r="O1159" s="2">
        <v>0</v>
      </c>
      <c r="Q1159" s="2">
        <v>0</v>
      </c>
      <c r="S1159" s="37">
        <v>0</v>
      </c>
      <c r="T1159" s="37"/>
      <c r="U1159" s="37"/>
      <c r="W1159" s="38">
        <v>63</v>
      </c>
      <c r="X1159" s="38"/>
    </row>
    <row r="1160" spans="2:24" ht="0.65" customHeight="1">
      <c r="B1160" s="33"/>
      <c r="C1160" s="33"/>
    </row>
    <row r="1161" spans="2:24" ht="0.65" customHeight="1"/>
    <row r="1162" spans="2:24" ht="12.65" customHeight="1">
      <c r="B1162" s="33" t="s">
        <v>9</v>
      </c>
      <c r="C1162" s="33"/>
      <c r="E1162" s="37">
        <v>0</v>
      </c>
      <c r="F1162" s="37"/>
      <c r="G1162" s="37"/>
      <c r="I1162" s="37">
        <v>0</v>
      </c>
      <c r="J1162" s="37"/>
      <c r="K1162" s="37"/>
      <c r="M1162" s="2">
        <v>0</v>
      </c>
      <c r="O1162" s="2">
        <v>0</v>
      </c>
      <c r="Q1162" s="2">
        <v>0</v>
      </c>
      <c r="S1162" s="37">
        <v>0</v>
      </c>
      <c r="T1162" s="37"/>
      <c r="U1162" s="37"/>
      <c r="W1162" s="38">
        <v>4</v>
      </c>
      <c r="X1162" s="38"/>
    </row>
    <row r="1163" spans="2:24" ht="0.65" customHeight="1">
      <c r="B1163" s="33"/>
      <c r="C1163" s="33"/>
    </row>
    <row r="1164" spans="2:24" ht="0.65" customHeight="1"/>
    <row r="1165" spans="2:24" ht="12.65" customHeight="1">
      <c r="B1165" s="33" t="s">
        <v>9</v>
      </c>
      <c r="C1165" s="33"/>
      <c r="E1165" s="37">
        <v>0</v>
      </c>
      <c r="F1165" s="37"/>
      <c r="G1165" s="37"/>
      <c r="I1165" s="37">
        <v>0</v>
      </c>
      <c r="J1165" s="37"/>
      <c r="K1165" s="37"/>
      <c r="M1165" s="2">
        <v>0</v>
      </c>
      <c r="O1165" s="2">
        <v>0</v>
      </c>
      <c r="Q1165" s="2">
        <v>0</v>
      </c>
      <c r="S1165" s="37">
        <v>0</v>
      </c>
      <c r="T1165" s="37"/>
      <c r="U1165" s="37"/>
      <c r="W1165" s="38">
        <v>51</v>
      </c>
      <c r="X1165" s="38"/>
    </row>
    <row r="1166" spans="2:24" ht="0.65" customHeight="1">
      <c r="B1166" s="33"/>
      <c r="C1166" s="33"/>
    </row>
    <row r="1167" spans="2:24" ht="0.65" customHeight="1"/>
    <row r="1168" spans="2:24" ht="12.65" customHeight="1">
      <c r="B1168" s="33" t="s">
        <v>9</v>
      </c>
      <c r="C1168" s="33"/>
      <c r="E1168" s="37">
        <v>0</v>
      </c>
      <c r="F1168" s="37"/>
      <c r="G1168" s="37"/>
      <c r="I1168" s="37">
        <v>0</v>
      </c>
      <c r="J1168" s="37"/>
      <c r="K1168" s="37"/>
      <c r="M1168" s="2">
        <v>0</v>
      </c>
      <c r="O1168" s="2">
        <v>0</v>
      </c>
      <c r="Q1168" s="2">
        <v>0</v>
      </c>
      <c r="S1168" s="37">
        <v>0</v>
      </c>
      <c r="T1168" s="37"/>
      <c r="U1168" s="37"/>
      <c r="W1168" s="38">
        <v>22</v>
      </c>
      <c r="X1168" s="38"/>
    </row>
    <row r="1169" spans="2:24" ht="0.65" customHeight="1">
      <c r="B1169" s="33"/>
      <c r="C1169" s="33"/>
    </row>
    <row r="1170" spans="2:24" ht="0.65" customHeight="1"/>
    <row r="1171" spans="2:24" ht="12.65" customHeight="1">
      <c r="B1171" s="33" t="s">
        <v>9</v>
      </c>
      <c r="C1171" s="33"/>
      <c r="E1171" s="37">
        <v>0</v>
      </c>
      <c r="F1171" s="37"/>
      <c r="G1171" s="37"/>
      <c r="I1171" s="37">
        <v>0</v>
      </c>
      <c r="J1171" s="37"/>
      <c r="K1171" s="37"/>
      <c r="M1171" s="2">
        <v>0</v>
      </c>
      <c r="O1171" s="2">
        <v>0</v>
      </c>
      <c r="Q1171" s="2">
        <v>0</v>
      </c>
      <c r="S1171" s="37">
        <v>0</v>
      </c>
      <c r="T1171" s="37"/>
      <c r="U1171" s="37"/>
      <c r="W1171" s="38">
        <v>21</v>
      </c>
      <c r="X1171" s="38"/>
    </row>
    <row r="1172" spans="2:24" ht="0.65" customHeight="1">
      <c r="B1172" s="33"/>
      <c r="C1172" s="33"/>
    </row>
    <row r="1173" spans="2:24" ht="0.65" customHeight="1"/>
    <row r="1174" spans="2:24" ht="12.65" customHeight="1">
      <c r="B1174" s="33" t="s">
        <v>9</v>
      </c>
      <c r="C1174" s="33"/>
      <c r="E1174" s="37">
        <v>0</v>
      </c>
      <c r="F1174" s="37"/>
      <c r="G1174" s="37"/>
      <c r="I1174" s="37">
        <v>0</v>
      </c>
      <c r="J1174" s="37"/>
      <c r="K1174" s="37"/>
      <c r="M1174" s="2">
        <v>0</v>
      </c>
      <c r="O1174" s="2">
        <v>0</v>
      </c>
      <c r="Q1174" s="2">
        <v>0</v>
      </c>
      <c r="S1174" s="37">
        <v>0</v>
      </c>
      <c r="T1174" s="37"/>
      <c r="U1174" s="37"/>
      <c r="W1174" s="38">
        <v>20</v>
      </c>
      <c r="X1174" s="38"/>
    </row>
    <row r="1175" spans="2:24" ht="0.65" customHeight="1">
      <c r="B1175" s="33"/>
      <c r="C1175" s="33"/>
    </row>
    <row r="1176" spans="2:24" ht="0.65" customHeight="1"/>
    <row r="1177" spans="2:24" ht="12.65" customHeight="1">
      <c r="B1177" s="33" t="s">
        <v>9</v>
      </c>
      <c r="C1177" s="33"/>
      <c r="E1177" s="37">
        <v>0</v>
      </c>
      <c r="F1177" s="37"/>
      <c r="G1177" s="37"/>
      <c r="I1177" s="37">
        <v>0</v>
      </c>
      <c r="J1177" s="37"/>
      <c r="K1177" s="37"/>
      <c r="M1177" s="2">
        <v>0</v>
      </c>
      <c r="O1177" s="2">
        <v>0</v>
      </c>
      <c r="Q1177" s="2">
        <v>0</v>
      </c>
      <c r="S1177" s="37">
        <v>0</v>
      </c>
      <c r="T1177" s="37"/>
      <c r="U1177" s="37"/>
      <c r="W1177" s="38">
        <v>78</v>
      </c>
      <c r="X1177" s="38"/>
    </row>
    <row r="1178" spans="2:24" ht="0.65" customHeight="1">
      <c r="B1178" s="33"/>
      <c r="C1178" s="33"/>
    </row>
    <row r="1179" spans="2:24" ht="0.65" customHeight="1"/>
    <row r="1180" spans="2:24" ht="12.65" customHeight="1">
      <c r="B1180" s="33" t="s">
        <v>9</v>
      </c>
      <c r="C1180" s="33"/>
      <c r="E1180" s="37">
        <v>0</v>
      </c>
      <c r="F1180" s="37"/>
      <c r="G1180" s="37"/>
      <c r="I1180" s="37">
        <v>0</v>
      </c>
      <c r="J1180" s="37"/>
      <c r="K1180" s="37"/>
      <c r="M1180" s="2">
        <v>0</v>
      </c>
      <c r="O1180" s="2">
        <v>0</v>
      </c>
      <c r="Q1180" s="2">
        <v>0</v>
      </c>
      <c r="S1180" s="37">
        <v>0</v>
      </c>
      <c r="T1180" s="37"/>
      <c r="U1180" s="37"/>
      <c r="W1180" s="38">
        <v>50</v>
      </c>
      <c r="X1180" s="38"/>
    </row>
    <row r="1181" spans="2:24" ht="0.65" customHeight="1">
      <c r="B1181" s="33"/>
      <c r="C1181" s="33"/>
    </row>
    <row r="1182" spans="2:24" ht="0.65" customHeight="1"/>
    <row r="1183" spans="2:24" ht="12.65" customHeight="1">
      <c r="B1183" s="33" t="s">
        <v>9</v>
      </c>
      <c r="C1183" s="33"/>
      <c r="E1183" s="37">
        <v>0</v>
      </c>
      <c r="F1183" s="37"/>
      <c r="G1183" s="37"/>
      <c r="I1183" s="37">
        <v>0</v>
      </c>
      <c r="J1183" s="37"/>
      <c r="K1183" s="37"/>
      <c r="M1183" s="2">
        <v>0</v>
      </c>
      <c r="O1183" s="2">
        <v>0</v>
      </c>
      <c r="Q1183" s="2">
        <v>0</v>
      </c>
      <c r="S1183" s="37">
        <v>0</v>
      </c>
      <c r="T1183" s="37"/>
      <c r="U1183" s="37"/>
      <c r="W1183" s="38">
        <v>30</v>
      </c>
      <c r="X1183" s="38"/>
    </row>
    <row r="1184" spans="2:24" ht="0.65" customHeight="1">
      <c r="B1184" s="33"/>
      <c r="C1184" s="33"/>
    </row>
    <row r="1185" spans="2:24" ht="0.65" customHeight="1"/>
    <row r="1186" spans="2:24" ht="12.65" customHeight="1">
      <c r="B1186" s="33" t="s">
        <v>9</v>
      </c>
      <c r="C1186" s="33"/>
      <c r="E1186" s="37">
        <v>0</v>
      </c>
      <c r="F1186" s="37"/>
      <c r="G1186" s="37"/>
      <c r="I1186" s="37">
        <v>0</v>
      </c>
      <c r="J1186" s="37"/>
      <c r="K1186" s="37"/>
      <c r="M1186" s="2">
        <v>0</v>
      </c>
      <c r="O1186" s="2">
        <v>0</v>
      </c>
      <c r="Q1186" s="2">
        <v>0</v>
      </c>
      <c r="S1186" s="37">
        <v>0</v>
      </c>
      <c r="T1186" s="37"/>
      <c r="U1186" s="37"/>
      <c r="W1186" s="38">
        <v>28</v>
      </c>
      <c r="X1186" s="38"/>
    </row>
    <row r="1187" spans="2:24" ht="0.65" customHeight="1">
      <c r="B1187" s="33"/>
      <c r="C1187" s="33"/>
    </row>
    <row r="1188" spans="2:24" ht="0.65" customHeight="1"/>
    <row r="1189" spans="2:24" ht="12.65" customHeight="1">
      <c r="B1189" s="33" t="s">
        <v>9</v>
      </c>
      <c r="C1189" s="33"/>
      <c r="E1189" s="37">
        <v>0</v>
      </c>
      <c r="F1189" s="37"/>
      <c r="G1189" s="37"/>
      <c r="I1189" s="37">
        <v>0</v>
      </c>
      <c r="J1189" s="37"/>
      <c r="K1189" s="37"/>
      <c r="M1189" s="2">
        <v>0</v>
      </c>
      <c r="O1189" s="2">
        <v>0</v>
      </c>
      <c r="Q1189" s="2">
        <v>0</v>
      </c>
      <c r="S1189" s="37">
        <v>0</v>
      </c>
      <c r="T1189" s="37"/>
      <c r="U1189" s="37"/>
      <c r="W1189" s="38">
        <v>50</v>
      </c>
      <c r="X1189" s="38"/>
    </row>
    <row r="1190" spans="2:24" ht="0.65" customHeight="1">
      <c r="B1190" s="33"/>
      <c r="C1190" s="33"/>
    </row>
    <row r="1191" spans="2:24" ht="0.65" customHeight="1"/>
    <row r="1192" spans="2:24" ht="12.65" customHeight="1">
      <c r="B1192" s="33" t="s">
        <v>9</v>
      </c>
      <c r="C1192" s="33"/>
      <c r="E1192" s="37">
        <v>0</v>
      </c>
      <c r="F1192" s="37"/>
      <c r="G1192" s="37"/>
      <c r="I1192" s="37">
        <v>0</v>
      </c>
      <c r="J1192" s="37"/>
      <c r="K1192" s="37"/>
      <c r="M1192" s="2">
        <v>0</v>
      </c>
      <c r="O1192" s="2">
        <v>0</v>
      </c>
      <c r="Q1192" s="2">
        <v>0</v>
      </c>
      <c r="S1192" s="37">
        <v>0</v>
      </c>
      <c r="T1192" s="37"/>
      <c r="U1192" s="37"/>
    </row>
    <row r="1193" spans="2:24" ht="0.65" customHeight="1">
      <c r="B1193" s="33"/>
      <c r="C1193" s="33"/>
    </row>
    <row r="1194" spans="2:24" ht="0.65" customHeight="1"/>
    <row r="1195" spans="2:24" ht="12.65" customHeight="1">
      <c r="B1195" s="33" t="s">
        <v>9</v>
      </c>
      <c r="C1195" s="33"/>
      <c r="E1195" s="37">
        <v>0</v>
      </c>
      <c r="F1195" s="37"/>
      <c r="G1195" s="37"/>
      <c r="I1195" s="37">
        <v>0</v>
      </c>
      <c r="J1195" s="37"/>
      <c r="K1195" s="37"/>
      <c r="M1195" s="2">
        <v>0</v>
      </c>
      <c r="O1195" s="2">
        <v>0</v>
      </c>
      <c r="Q1195" s="2">
        <v>0</v>
      </c>
      <c r="S1195" s="37">
        <v>0</v>
      </c>
      <c r="T1195" s="37"/>
      <c r="U1195" s="37"/>
    </row>
    <row r="1196" spans="2:24" ht="0.65" customHeight="1">
      <c r="B1196" s="33"/>
      <c r="C1196" s="33"/>
    </row>
    <row r="1197" spans="2:24" ht="0.65" customHeight="1"/>
    <row r="1198" spans="2:24" ht="12.65" customHeight="1">
      <c r="B1198" s="33" t="s">
        <v>9</v>
      </c>
      <c r="C1198" s="33"/>
      <c r="E1198" s="37">
        <v>0</v>
      </c>
      <c r="F1198" s="37"/>
      <c r="G1198" s="37"/>
      <c r="I1198" s="37">
        <v>0</v>
      </c>
      <c r="J1198" s="37"/>
      <c r="K1198" s="37"/>
      <c r="M1198" s="2">
        <v>0</v>
      </c>
      <c r="O1198" s="2">
        <v>0</v>
      </c>
      <c r="Q1198" s="2">
        <v>0</v>
      </c>
      <c r="S1198" s="37">
        <v>0</v>
      </c>
      <c r="T1198" s="37"/>
      <c r="U1198" s="37"/>
      <c r="W1198" s="38">
        <v>38</v>
      </c>
      <c r="X1198" s="38"/>
    </row>
    <row r="1199" spans="2:24" ht="0.65" customHeight="1">
      <c r="B1199" s="33"/>
      <c r="C1199" s="33"/>
    </row>
    <row r="1200" spans="2:24" ht="0.65" customHeight="1"/>
    <row r="1201" spans="2:24" ht="12.65" customHeight="1">
      <c r="B1201" s="33" t="s">
        <v>9</v>
      </c>
      <c r="C1201" s="33"/>
      <c r="E1201" s="37">
        <v>0</v>
      </c>
      <c r="F1201" s="37"/>
      <c r="G1201" s="37"/>
      <c r="I1201" s="37">
        <v>0</v>
      </c>
      <c r="J1201" s="37"/>
      <c r="K1201" s="37"/>
      <c r="M1201" s="2">
        <v>0</v>
      </c>
      <c r="O1201" s="2">
        <v>0</v>
      </c>
      <c r="Q1201" s="2">
        <v>0</v>
      </c>
      <c r="S1201" s="37">
        <v>0</v>
      </c>
      <c r="T1201" s="37"/>
      <c r="U1201" s="37"/>
      <c r="W1201" s="38">
        <v>60</v>
      </c>
      <c r="X1201" s="38"/>
    </row>
    <row r="1202" spans="2:24" ht="0.65" customHeight="1">
      <c r="B1202" s="33"/>
      <c r="C1202" s="33"/>
    </row>
    <row r="1203" spans="2:24" ht="0.65" customHeight="1"/>
    <row r="1204" spans="2:24" ht="12.65" customHeight="1">
      <c r="B1204" s="33" t="s">
        <v>9</v>
      </c>
      <c r="C1204" s="33"/>
      <c r="E1204" s="37">
        <v>0</v>
      </c>
      <c r="F1204" s="37"/>
      <c r="G1204" s="37"/>
      <c r="I1204" s="37">
        <v>0</v>
      </c>
      <c r="J1204" s="37"/>
      <c r="K1204" s="37"/>
      <c r="M1204" s="2">
        <v>0</v>
      </c>
      <c r="O1204" s="2">
        <v>0</v>
      </c>
      <c r="Q1204" s="2">
        <v>0</v>
      </c>
      <c r="S1204" s="37">
        <v>0</v>
      </c>
      <c r="T1204" s="37"/>
      <c r="U1204" s="37"/>
      <c r="W1204" s="38">
        <v>28</v>
      </c>
      <c r="X1204" s="38"/>
    </row>
    <row r="1205" spans="2:24" ht="0.65" customHeight="1">
      <c r="B1205" s="33"/>
      <c r="C1205" s="33"/>
    </row>
    <row r="1206" spans="2:24" ht="0.65" customHeight="1"/>
    <row r="1207" spans="2:24" ht="12.65" customHeight="1">
      <c r="B1207" s="33" t="s">
        <v>9</v>
      </c>
      <c r="C1207" s="33"/>
      <c r="E1207" s="37">
        <v>0</v>
      </c>
      <c r="F1207" s="37"/>
      <c r="G1207" s="37"/>
      <c r="I1207" s="37">
        <v>0</v>
      </c>
      <c r="J1207" s="37"/>
      <c r="K1207" s="37"/>
      <c r="M1207" s="2">
        <v>0</v>
      </c>
      <c r="O1207" s="2">
        <v>0</v>
      </c>
      <c r="Q1207" s="2">
        <v>0</v>
      </c>
      <c r="S1207" s="37">
        <v>0</v>
      </c>
      <c r="T1207" s="37"/>
      <c r="U1207" s="37"/>
    </row>
    <row r="1208" spans="2:24" ht="0.65" customHeight="1">
      <c r="B1208" s="33"/>
      <c r="C1208" s="33"/>
    </row>
    <row r="1209" spans="2:24" ht="0.65" customHeight="1"/>
    <row r="1210" spans="2:24" ht="12.65" customHeight="1">
      <c r="B1210" s="33" t="s">
        <v>9</v>
      </c>
      <c r="C1210" s="33"/>
      <c r="E1210" s="37">
        <v>0</v>
      </c>
      <c r="F1210" s="37"/>
      <c r="G1210" s="37"/>
      <c r="I1210" s="37">
        <v>0</v>
      </c>
      <c r="J1210" s="37"/>
      <c r="K1210" s="37"/>
      <c r="M1210" s="2">
        <v>0</v>
      </c>
      <c r="O1210" s="2">
        <v>0</v>
      </c>
      <c r="Q1210" s="2">
        <v>0</v>
      </c>
      <c r="S1210" s="37">
        <v>0</v>
      </c>
      <c r="T1210" s="37"/>
      <c r="U1210" s="37"/>
      <c r="W1210" s="38">
        <v>19</v>
      </c>
      <c r="X1210" s="38"/>
    </row>
    <row r="1211" spans="2:24" ht="0.65" customHeight="1">
      <c r="B1211" s="33"/>
      <c r="C1211" s="33"/>
    </row>
    <row r="1212" spans="2:24" ht="0.65" customHeight="1"/>
    <row r="1213" spans="2:24" ht="12.65" customHeight="1">
      <c r="B1213" s="33" t="s">
        <v>9</v>
      </c>
      <c r="C1213" s="33"/>
      <c r="E1213" s="37">
        <v>0</v>
      </c>
      <c r="F1213" s="37"/>
      <c r="G1213" s="37"/>
      <c r="I1213" s="37">
        <v>0</v>
      </c>
      <c r="J1213" s="37"/>
      <c r="K1213" s="37"/>
      <c r="M1213" s="2">
        <v>0</v>
      </c>
      <c r="O1213" s="2">
        <v>0</v>
      </c>
      <c r="Q1213" s="2">
        <v>0</v>
      </c>
      <c r="S1213" s="37">
        <v>0</v>
      </c>
      <c r="T1213" s="37"/>
      <c r="U1213" s="37"/>
      <c r="W1213" s="38">
        <v>3</v>
      </c>
      <c r="X1213" s="38"/>
    </row>
    <row r="1214" spans="2:24" ht="0.65" customHeight="1">
      <c r="B1214" s="33"/>
      <c r="C1214" s="33"/>
    </row>
    <row r="1215" spans="2:24" ht="0.65" customHeight="1"/>
    <row r="1216" spans="2:24" ht="12.65" customHeight="1">
      <c r="B1216" s="33" t="s">
        <v>9</v>
      </c>
      <c r="C1216" s="33"/>
      <c r="E1216" s="37">
        <v>0</v>
      </c>
      <c r="F1216" s="37"/>
      <c r="G1216" s="37"/>
      <c r="I1216" s="37">
        <v>0</v>
      </c>
      <c r="J1216" s="37"/>
      <c r="K1216" s="37"/>
      <c r="M1216" s="2">
        <v>0</v>
      </c>
      <c r="O1216" s="2">
        <v>0</v>
      </c>
      <c r="Q1216" s="2">
        <v>0</v>
      </c>
      <c r="S1216" s="37">
        <v>0</v>
      </c>
      <c r="T1216" s="37"/>
      <c r="U1216" s="37"/>
    </row>
    <row r="1217" spans="2:24" ht="0.65" customHeight="1">
      <c r="B1217" s="33"/>
      <c r="C1217" s="33"/>
    </row>
    <row r="1218" spans="2:24" ht="0.65" customHeight="1"/>
    <row r="1219" spans="2:24" ht="12.65" customHeight="1">
      <c r="B1219" s="33" t="s">
        <v>9</v>
      </c>
      <c r="C1219" s="33"/>
      <c r="E1219" s="37">
        <v>0</v>
      </c>
      <c r="F1219" s="37"/>
      <c r="G1219" s="37"/>
      <c r="I1219" s="37">
        <v>0</v>
      </c>
      <c r="J1219" s="37"/>
      <c r="K1219" s="37"/>
      <c r="M1219" s="2">
        <v>0</v>
      </c>
      <c r="O1219" s="2">
        <v>0</v>
      </c>
      <c r="Q1219" s="2">
        <v>0</v>
      </c>
      <c r="S1219" s="37">
        <v>0</v>
      </c>
      <c r="T1219" s="37"/>
      <c r="U1219" s="37"/>
      <c r="W1219" s="38">
        <v>21</v>
      </c>
      <c r="X1219" s="38"/>
    </row>
    <row r="1220" spans="2:24" ht="0.65" customHeight="1">
      <c r="B1220" s="33"/>
      <c r="C1220" s="33"/>
    </row>
    <row r="1221" spans="2:24" ht="0.65" customHeight="1"/>
    <row r="1222" spans="2:24" ht="12.65" customHeight="1">
      <c r="B1222" s="33" t="s">
        <v>9</v>
      </c>
      <c r="C1222" s="33"/>
      <c r="E1222" s="37">
        <v>0</v>
      </c>
      <c r="F1222" s="37"/>
      <c r="G1222" s="37"/>
      <c r="I1222" s="37">
        <v>0</v>
      </c>
      <c r="J1222" s="37"/>
      <c r="K1222" s="37"/>
      <c r="M1222" s="2">
        <v>0</v>
      </c>
      <c r="O1222" s="2">
        <v>0</v>
      </c>
      <c r="Q1222" s="2">
        <v>0</v>
      </c>
      <c r="S1222" s="37">
        <v>0</v>
      </c>
      <c r="T1222" s="37"/>
      <c r="U1222" s="37"/>
      <c r="W1222" s="38">
        <v>27</v>
      </c>
      <c r="X1222" s="38"/>
    </row>
    <row r="1223" spans="2:24" ht="0.65" customHeight="1">
      <c r="B1223" s="33"/>
      <c r="C1223" s="33"/>
    </row>
    <row r="1224" spans="2:24" ht="0.65" customHeight="1"/>
    <row r="1225" spans="2:24" ht="12.65" customHeight="1">
      <c r="B1225" s="33" t="s">
        <v>9</v>
      </c>
      <c r="C1225" s="33"/>
      <c r="E1225" s="37">
        <v>0</v>
      </c>
      <c r="F1225" s="37"/>
      <c r="G1225" s="37"/>
      <c r="I1225" s="37">
        <v>0</v>
      </c>
      <c r="J1225" s="37"/>
      <c r="K1225" s="37"/>
      <c r="M1225" s="2">
        <v>0</v>
      </c>
      <c r="O1225" s="2">
        <v>0</v>
      </c>
      <c r="Q1225" s="2">
        <v>0</v>
      </c>
      <c r="S1225" s="37">
        <v>0</v>
      </c>
      <c r="T1225" s="37"/>
      <c r="U1225" s="37"/>
      <c r="W1225" s="38">
        <v>79</v>
      </c>
      <c r="X1225" s="38"/>
    </row>
    <row r="1226" spans="2:24" ht="0.65" customHeight="1">
      <c r="B1226" s="33"/>
      <c r="C1226" s="33"/>
    </row>
    <row r="1227" spans="2:24" ht="0.65" customHeight="1"/>
    <row r="1228" spans="2:24" ht="12.65" customHeight="1">
      <c r="B1228" s="33" t="s">
        <v>9</v>
      </c>
      <c r="C1228" s="33"/>
      <c r="E1228" s="37">
        <v>0</v>
      </c>
      <c r="F1228" s="37"/>
      <c r="G1228" s="37"/>
      <c r="I1228" s="37">
        <v>0</v>
      </c>
      <c r="J1228" s="37"/>
      <c r="K1228" s="37"/>
      <c r="M1228" s="2">
        <v>0</v>
      </c>
      <c r="O1228" s="2">
        <v>0</v>
      </c>
      <c r="Q1228" s="2">
        <v>0</v>
      </c>
      <c r="S1228" s="37">
        <v>0</v>
      </c>
      <c r="T1228" s="37"/>
      <c r="U1228" s="37"/>
    </row>
    <row r="1229" spans="2:24" ht="0.65" customHeight="1">
      <c r="B1229" s="33"/>
      <c r="C1229" s="33"/>
    </row>
    <row r="1230" spans="2:24" ht="0.65" customHeight="1"/>
    <row r="1231" spans="2:24" ht="12.65" customHeight="1">
      <c r="B1231" s="33" t="s">
        <v>9</v>
      </c>
      <c r="C1231" s="33"/>
      <c r="E1231" s="37">
        <v>0</v>
      </c>
      <c r="F1231" s="37"/>
      <c r="G1231" s="37"/>
      <c r="I1231" s="37">
        <v>0</v>
      </c>
      <c r="J1231" s="37"/>
      <c r="K1231" s="37"/>
      <c r="M1231" s="2">
        <v>0</v>
      </c>
      <c r="O1231" s="2">
        <v>0</v>
      </c>
      <c r="Q1231" s="2">
        <v>0</v>
      </c>
      <c r="S1231" s="37">
        <v>0</v>
      </c>
      <c r="T1231" s="37"/>
      <c r="U1231" s="37"/>
      <c r="W1231" s="38">
        <v>32</v>
      </c>
      <c r="X1231" s="38"/>
    </row>
    <row r="1232" spans="2:24" ht="0.65" customHeight="1">
      <c r="B1232" s="33"/>
      <c r="C1232" s="33"/>
    </row>
    <row r="1233" spans="2:24" ht="0.65" customHeight="1"/>
    <row r="1234" spans="2:24" ht="12.65" customHeight="1">
      <c r="B1234" s="33" t="s">
        <v>9</v>
      </c>
      <c r="C1234" s="33"/>
      <c r="E1234" s="37">
        <v>0</v>
      </c>
      <c r="F1234" s="37"/>
      <c r="G1234" s="37"/>
      <c r="I1234" s="37">
        <v>0</v>
      </c>
      <c r="J1234" s="37"/>
      <c r="K1234" s="37"/>
      <c r="M1234" s="2">
        <v>0</v>
      </c>
      <c r="O1234" s="2">
        <v>0</v>
      </c>
      <c r="Q1234" s="2">
        <v>0</v>
      </c>
      <c r="S1234" s="37">
        <v>0</v>
      </c>
      <c r="T1234" s="37"/>
      <c r="U1234" s="37"/>
    </row>
    <row r="1235" spans="2:24" ht="0.65" customHeight="1">
      <c r="B1235" s="33"/>
      <c r="C1235" s="33"/>
    </row>
    <row r="1236" spans="2:24" ht="0.65" customHeight="1"/>
    <row r="1237" spans="2:24" ht="12.65" customHeight="1">
      <c r="B1237" s="33" t="s">
        <v>9</v>
      </c>
      <c r="C1237" s="33"/>
      <c r="E1237" s="37">
        <v>0</v>
      </c>
      <c r="F1237" s="37"/>
      <c r="G1237" s="37"/>
      <c r="I1237" s="37">
        <v>0</v>
      </c>
      <c r="J1237" s="37"/>
      <c r="K1237" s="37"/>
      <c r="M1237" s="2">
        <v>0</v>
      </c>
      <c r="O1237" s="2">
        <v>0</v>
      </c>
      <c r="Q1237" s="2">
        <v>0</v>
      </c>
      <c r="S1237" s="37">
        <v>0</v>
      </c>
      <c r="T1237" s="37"/>
      <c r="U1237" s="37"/>
    </row>
    <row r="1238" spans="2:24" ht="0.65" customHeight="1">
      <c r="B1238" s="33"/>
      <c r="C1238" s="33"/>
    </row>
    <row r="1239" spans="2:24" ht="0.65" customHeight="1"/>
    <row r="1240" spans="2:24" ht="12.65" customHeight="1">
      <c r="B1240" s="33" t="s">
        <v>9</v>
      </c>
      <c r="C1240" s="33"/>
      <c r="E1240" s="37">
        <v>0</v>
      </c>
      <c r="F1240" s="37"/>
      <c r="G1240" s="37"/>
      <c r="I1240" s="37">
        <v>0</v>
      </c>
      <c r="J1240" s="37"/>
      <c r="K1240" s="37"/>
      <c r="M1240" s="2">
        <v>0</v>
      </c>
      <c r="O1240" s="2">
        <v>0</v>
      </c>
      <c r="Q1240" s="2">
        <v>0</v>
      </c>
      <c r="S1240" s="37">
        <v>0</v>
      </c>
      <c r="T1240" s="37"/>
      <c r="U1240" s="37"/>
      <c r="W1240" s="38">
        <v>15</v>
      </c>
      <c r="X1240" s="38"/>
    </row>
    <row r="1241" spans="2:24" ht="0.65" customHeight="1">
      <c r="B1241" s="33"/>
      <c r="C1241" s="33"/>
    </row>
    <row r="1242" spans="2:24" ht="0.65" customHeight="1"/>
    <row r="1243" spans="2:24" ht="12.65" customHeight="1">
      <c r="B1243" s="33" t="s">
        <v>9</v>
      </c>
      <c r="C1243" s="33"/>
      <c r="E1243" s="37">
        <v>0</v>
      </c>
      <c r="F1243" s="37"/>
      <c r="G1243" s="37"/>
      <c r="I1243" s="37">
        <v>0</v>
      </c>
      <c r="J1243" s="37"/>
      <c r="K1243" s="37"/>
      <c r="M1243" s="2">
        <v>0</v>
      </c>
      <c r="O1243" s="2">
        <v>0</v>
      </c>
      <c r="Q1243" s="2">
        <v>0</v>
      </c>
      <c r="S1243" s="37">
        <v>0</v>
      </c>
      <c r="T1243" s="37"/>
      <c r="U1243" s="37"/>
      <c r="W1243" s="38">
        <v>15</v>
      </c>
      <c r="X1243" s="38"/>
    </row>
    <row r="1244" spans="2:24" ht="0.65" customHeight="1">
      <c r="B1244" s="33"/>
      <c r="C1244" s="33"/>
    </row>
    <row r="1245" spans="2:24" ht="0.65" customHeight="1"/>
    <row r="1246" spans="2:24" ht="12.65" customHeight="1">
      <c r="B1246" s="33" t="s">
        <v>9</v>
      </c>
      <c r="C1246" s="33"/>
      <c r="E1246" s="37">
        <v>0</v>
      </c>
      <c r="F1246" s="37"/>
      <c r="G1246" s="37"/>
      <c r="I1246" s="37">
        <v>0</v>
      </c>
      <c r="J1246" s="37"/>
      <c r="K1246" s="37"/>
      <c r="M1246" s="2">
        <v>0</v>
      </c>
      <c r="O1246" s="2">
        <v>0</v>
      </c>
      <c r="Q1246" s="2">
        <v>0</v>
      </c>
      <c r="S1246" s="37">
        <v>0</v>
      </c>
      <c r="T1246" s="37"/>
      <c r="U1246" s="37"/>
      <c r="W1246" s="38">
        <v>90</v>
      </c>
      <c r="X1246" s="38"/>
    </row>
    <row r="1247" spans="2:24" ht="0.65" customHeight="1">
      <c r="B1247" s="33"/>
      <c r="C1247" s="33"/>
    </row>
    <row r="1248" spans="2:24" ht="0.65" customHeight="1"/>
    <row r="1249" spans="2:24" ht="12.65" customHeight="1">
      <c r="B1249" s="33" t="s">
        <v>9</v>
      </c>
      <c r="C1249" s="33"/>
      <c r="E1249" s="37">
        <v>0</v>
      </c>
      <c r="F1249" s="37"/>
      <c r="G1249" s="37"/>
      <c r="I1249" s="37">
        <v>0</v>
      </c>
      <c r="J1249" s="37"/>
      <c r="K1249" s="37"/>
      <c r="M1249" s="2">
        <v>0</v>
      </c>
      <c r="O1249" s="2">
        <v>0</v>
      </c>
      <c r="Q1249" s="2">
        <v>0</v>
      </c>
      <c r="S1249" s="37">
        <v>0</v>
      </c>
      <c r="T1249" s="37"/>
      <c r="U1249" s="37"/>
      <c r="W1249" s="38">
        <v>16</v>
      </c>
      <c r="X1249" s="38"/>
    </row>
    <row r="1250" spans="2:24" ht="0.65" customHeight="1">
      <c r="B1250" s="33"/>
      <c r="C1250" s="33"/>
    </row>
    <row r="1251" spans="2:24" ht="0.65" customHeight="1"/>
    <row r="1252" spans="2:24" ht="12.65" customHeight="1">
      <c r="B1252" s="33" t="s">
        <v>9</v>
      </c>
      <c r="C1252" s="33"/>
      <c r="E1252" s="37">
        <v>0</v>
      </c>
      <c r="F1252" s="37"/>
      <c r="G1252" s="37"/>
      <c r="I1252" s="37">
        <v>0</v>
      </c>
      <c r="J1252" s="37"/>
      <c r="K1252" s="37"/>
      <c r="M1252" s="2">
        <v>0</v>
      </c>
      <c r="O1252" s="2">
        <v>0</v>
      </c>
      <c r="Q1252" s="2">
        <v>0</v>
      </c>
      <c r="S1252" s="37">
        <v>0</v>
      </c>
      <c r="T1252" s="37"/>
      <c r="U1252" s="37"/>
      <c r="W1252" s="38">
        <v>19</v>
      </c>
      <c r="X1252" s="38"/>
    </row>
    <row r="1253" spans="2:24" ht="0.65" customHeight="1">
      <c r="B1253" s="33"/>
      <c r="C1253" s="33"/>
    </row>
    <row r="1254" spans="2:24" ht="0.65" customHeight="1"/>
    <row r="1255" spans="2:24" ht="12.65" customHeight="1">
      <c r="B1255" s="33" t="s">
        <v>9</v>
      </c>
      <c r="C1255" s="33"/>
      <c r="E1255" s="37">
        <v>0</v>
      </c>
      <c r="F1255" s="37"/>
      <c r="G1255" s="37"/>
      <c r="I1255" s="37">
        <v>0</v>
      </c>
      <c r="J1255" s="37"/>
      <c r="K1255" s="37"/>
      <c r="M1255" s="2">
        <v>0</v>
      </c>
      <c r="O1255" s="2">
        <v>0</v>
      </c>
      <c r="Q1255" s="2">
        <v>0</v>
      </c>
      <c r="S1255" s="37">
        <v>0</v>
      </c>
      <c r="T1255" s="37"/>
      <c r="U1255" s="37"/>
      <c r="W1255" s="38">
        <v>18</v>
      </c>
      <c r="X1255" s="38"/>
    </row>
    <row r="1256" spans="2:24" ht="0.65" customHeight="1">
      <c r="B1256" s="33"/>
      <c r="C1256" s="33"/>
    </row>
    <row r="1257" spans="2:24" ht="0.65" customHeight="1"/>
    <row r="1258" spans="2:24" ht="12.65" customHeight="1">
      <c r="B1258" s="33" t="s">
        <v>9</v>
      </c>
      <c r="C1258" s="33"/>
      <c r="E1258" s="37">
        <v>0</v>
      </c>
      <c r="F1258" s="37"/>
      <c r="G1258" s="37"/>
      <c r="I1258" s="37">
        <v>0</v>
      </c>
      <c r="J1258" s="37"/>
      <c r="K1258" s="37"/>
      <c r="M1258" s="2">
        <v>0</v>
      </c>
      <c r="O1258" s="2">
        <v>0</v>
      </c>
      <c r="Q1258" s="2">
        <v>0</v>
      </c>
      <c r="S1258" s="37">
        <v>0</v>
      </c>
      <c r="T1258" s="37"/>
      <c r="U1258" s="37"/>
      <c r="W1258" s="38">
        <v>44</v>
      </c>
      <c r="X1258" s="38"/>
    </row>
    <row r="1259" spans="2:24" ht="0.65" customHeight="1">
      <c r="B1259" s="33"/>
      <c r="C1259" s="33"/>
    </row>
    <row r="1260" spans="2:24" ht="0.65" customHeight="1"/>
    <row r="1261" spans="2:24" ht="12.65" customHeight="1">
      <c r="B1261" s="33" t="s">
        <v>9</v>
      </c>
      <c r="C1261" s="33"/>
      <c r="E1261" s="37">
        <v>0</v>
      </c>
      <c r="F1261" s="37"/>
      <c r="G1261" s="37"/>
      <c r="I1261" s="37">
        <v>0</v>
      </c>
      <c r="J1261" s="37"/>
      <c r="K1261" s="37"/>
      <c r="M1261" s="2">
        <v>0</v>
      </c>
      <c r="O1261" s="2">
        <v>0</v>
      </c>
      <c r="Q1261" s="2">
        <v>0</v>
      </c>
      <c r="S1261" s="37">
        <v>0</v>
      </c>
      <c r="T1261" s="37"/>
      <c r="U1261" s="37"/>
      <c r="W1261" s="38">
        <v>4</v>
      </c>
      <c r="X1261" s="38"/>
    </row>
    <row r="1262" spans="2:24" ht="0.65" customHeight="1">
      <c r="B1262" s="33"/>
      <c r="C1262" s="33"/>
    </row>
    <row r="1263" spans="2:24" ht="0.65" customHeight="1"/>
    <row r="1264" spans="2:24" ht="12.65" customHeight="1">
      <c r="B1264" s="33" t="s">
        <v>9</v>
      </c>
      <c r="C1264" s="33"/>
      <c r="E1264" s="37">
        <v>0</v>
      </c>
      <c r="F1264" s="37"/>
      <c r="G1264" s="37"/>
      <c r="I1264" s="37">
        <v>0</v>
      </c>
      <c r="J1264" s="37"/>
      <c r="K1264" s="37"/>
      <c r="M1264" s="2">
        <v>0</v>
      </c>
      <c r="O1264" s="2">
        <v>0</v>
      </c>
      <c r="Q1264" s="2">
        <v>0</v>
      </c>
      <c r="S1264" s="37">
        <v>0</v>
      </c>
      <c r="T1264" s="37"/>
      <c r="U1264" s="37"/>
      <c r="W1264" s="38">
        <v>4</v>
      </c>
      <c r="X1264" s="38"/>
    </row>
    <row r="1265" spans="2:24" ht="0.65" customHeight="1">
      <c r="B1265" s="33"/>
      <c r="C1265" s="33"/>
    </row>
    <row r="1266" spans="2:24" ht="0.65" customHeight="1"/>
    <row r="1267" spans="2:24" ht="12.65" customHeight="1">
      <c r="B1267" s="33" t="s">
        <v>9</v>
      </c>
      <c r="C1267" s="33"/>
      <c r="E1267" s="37">
        <v>0</v>
      </c>
      <c r="F1267" s="37"/>
      <c r="G1267" s="37"/>
      <c r="I1267" s="37">
        <v>0</v>
      </c>
      <c r="J1267" s="37"/>
      <c r="K1267" s="37"/>
      <c r="M1267" s="2">
        <v>0</v>
      </c>
      <c r="O1267" s="2">
        <v>0</v>
      </c>
      <c r="Q1267" s="2">
        <v>0</v>
      </c>
      <c r="S1267" s="37">
        <v>0</v>
      </c>
      <c r="T1267" s="37"/>
      <c r="U1267" s="37"/>
      <c r="W1267" s="38">
        <v>3</v>
      </c>
      <c r="X1267" s="38"/>
    </row>
    <row r="1268" spans="2:24" ht="0.65" customHeight="1">
      <c r="B1268" s="33"/>
      <c r="C1268" s="33"/>
    </row>
    <row r="1269" spans="2:24" ht="0.65" customHeight="1"/>
    <row r="1270" spans="2:24" ht="12.65" customHeight="1">
      <c r="B1270" s="33" t="s">
        <v>9</v>
      </c>
      <c r="C1270" s="33"/>
      <c r="E1270" s="37">
        <v>0</v>
      </c>
      <c r="F1270" s="37"/>
      <c r="G1270" s="37"/>
      <c r="I1270" s="37">
        <v>0</v>
      </c>
      <c r="J1270" s="37"/>
      <c r="K1270" s="37"/>
      <c r="M1270" s="2">
        <v>0</v>
      </c>
      <c r="O1270" s="2">
        <v>0</v>
      </c>
      <c r="Q1270" s="2">
        <v>0</v>
      </c>
      <c r="S1270" s="37">
        <v>0</v>
      </c>
      <c r="T1270" s="37"/>
      <c r="U1270" s="37"/>
      <c r="W1270" s="38">
        <v>4</v>
      </c>
      <c r="X1270" s="38"/>
    </row>
    <row r="1271" spans="2:24" ht="0.65" customHeight="1">
      <c r="B1271" s="33"/>
      <c r="C1271" s="33"/>
    </row>
    <row r="1272" spans="2:24" ht="0.65" customHeight="1"/>
    <row r="1273" spans="2:24" ht="12.65" customHeight="1">
      <c r="B1273" s="33" t="s">
        <v>9</v>
      </c>
      <c r="C1273" s="33"/>
      <c r="E1273" s="37">
        <v>0</v>
      </c>
      <c r="F1273" s="37"/>
      <c r="G1273" s="37"/>
      <c r="I1273" s="37">
        <v>0</v>
      </c>
      <c r="J1273" s="37"/>
      <c r="K1273" s="37"/>
      <c r="M1273" s="2">
        <v>0</v>
      </c>
      <c r="O1273" s="2">
        <v>0</v>
      </c>
      <c r="Q1273" s="2">
        <v>0</v>
      </c>
      <c r="S1273" s="37">
        <v>0</v>
      </c>
      <c r="T1273" s="37"/>
      <c r="U1273" s="37"/>
      <c r="W1273" s="38">
        <v>15</v>
      </c>
      <c r="X1273" s="38"/>
    </row>
    <row r="1274" spans="2:24" ht="0.65" customHeight="1">
      <c r="B1274" s="33"/>
      <c r="C1274" s="33"/>
    </row>
    <row r="1275" spans="2:24" ht="0.65" customHeight="1"/>
    <row r="1276" spans="2:24" ht="12.65" customHeight="1">
      <c r="B1276" s="33" t="s">
        <v>9</v>
      </c>
      <c r="C1276" s="33"/>
      <c r="E1276" s="37">
        <v>0</v>
      </c>
      <c r="F1276" s="37"/>
      <c r="G1276" s="37"/>
      <c r="I1276" s="37">
        <v>0</v>
      </c>
      <c r="J1276" s="37"/>
      <c r="K1276" s="37"/>
      <c r="M1276" s="2">
        <v>0</v>
      </c>
      <c r="O1276" s="2">
        <v>0</v>
      </c>
      <c r="Q1276" s="2">
        <v>0</v>
      </c>
      <c r="S1276" s="37">
        <v>0</v>
      </c>
      <c r="T1276" s="37"/>
      <c r="U1276" s="37"/>
      <c r="W1276" s="38">
        <v>15</v>
      </c>
      <c r="X1276" s="38"/>
    </row>
    <row r="1277" spans="2:24" ht="0.65" customHeight="1">
      <c r="B1277" s="33"/>
      <c r="C1277" s="33"/>
    </row>
    <row r="1278" spans="2:24" ht="0.65" customHeight="1"/>
    <row r="1279" spans="2:24" ht="12.65" customHeight="1">
      <c r="B1279" s="33" t="s">
        <v>9</v>
      </c>
      <c r="C1279" s="33"/>
      <c r="E1279" s="37">
        <v>0</v>
      </c>
      <c r="F1279" s="37"/>
      <c r="G1279" s="37"/>
      <c r="I1279" s="37">
        <v>0</v>
      </c>
      <c r="J1279" s="37"/>
      <c r="K1279" s="37"/>
      <c r="M1279" s="2">
        <v>0</v>
      </c>
      <c r="O1279" s="2">
        <v>0</v>
      </c>
      <c r="Q1279" s="2">
        <v>0</v>
      </c>
      <c r="S1279" s="37">
        <v>0</v>
      </c>
      <c r="T1279" s="37"/>
      <c r="U1279" s="37"/>
      <c r="W1279" s="38">
        <v>19</v>
      </c>
      <c r="X1279" s="38"/>
    </row>
    <row r="1280" spans="2:24" ht="0.65" customHeight="1">
      <c r="B1280" s="33"/>
      <c r="C1280" s="33"/>
    </row>
    <row r="1281" spans="2:24" ht="0.65" customHeight="1"/>
    <row r="1282" spans="2:24" ht="12.65" customHeight="1">
      <c r="B1282" s="33" t="s">
        <v>9</v>
      </c>
      <c r="C1282" s="33"/>
      <c r="E1282" s="37">
        <v>0</v>
      </c>
      <c r="F1282" s="37"/>
      <c r="G1282" s="37"/>
      <c r="I1282" s="37">
        <v>0</v>
      </c>
      <c r="J1282" s="37"/>
      <c r="K1282" s="37"/>
      <c r="M1282" s="2">
        <v>0</v>
      </c>
      <c r="O1282" s="2">
        <v>0</v>
      </c>
      <c r="Q1282" s="2">
        <v>0</v>
      </c>
      <c r="S1282" s="37">
        <v>0</v>
      </c>
      <c r="T1282" s="37"/>
      <c r="U1282" s="37"/>
      <c r="W1282" s="38">
        <v>21</v>
      </c>
      <c r="X1282" s="38"/>
    </row>
    <row r="1283" spans="2:24" ht="0.65" customHeight="1">
      <c r="B1283" s="33"/>
      <c r="C1283" s="33"/>
    </row>
    <row r="1284" spans="2:24" ht="0.65" customHeight="1"/>
    <row r="1285" spans="2:24" ht="12.65" customHeight="1">
      <c r="B1285" s="33" t="s">
        <v>9</v>
      </c>
      <c r="C1285" s="33"/>
      <c r="E1285" s="37">
        <v>0</v>
      </c>
      <c r="F1285" s="37"/>
      <c r="G1285" s="37"/>
      <c r="I1285" s="37">
        <v>0</v>
      </c>
      <c r="J1285" s="37"/>
      <c r="K1285" s="37"/>
      <c r="M1285" s="2">
        <v>0</v>
      </c>
      <c r="O1285" s="2">
        <v>0</v>
      </c>
      <c r="Q1285" s="2">
        <v>0</v>
      </c>
      <c r="S1285" s="37">
        <v>0</v>
      </c>
      <c r="T1285" s="37"/>
      <c r="U1285" s="37"/>
      <c r="W1285" s="38">
        <v>21</v>
      </c>
      <c r="X1285" s="38"/>
    </row>
    <row r="1286" spans="2:24" ht="0.65" customHeight="1">
      <c r="B1286" s="33"/>
      <c r="C1286" s="33"/>
    </row>
    <row r="1287" spans="2:24" ht="0.65" customHeight="1"/>
    <row r="1288" spans="2:24" ht="12.65" customHeight="1">
      <c r="B1288" s="33" t="s">
        <v>9</v>
      </c>
      <c r="C1288" s="33"/>
      <c r="E1288" s="37">
        <v>0</v>
      </c>
      <c r="F1288" s="37"/>
      <c r="G1288" s="37"/>
      <c r="I1288" s="37">
        <v>0</v>
      </c>
      <c r="J1288" s="37"/>
      <c r="K1288" s="37"/>
      <c r="M1288" s="2">
        <v>0</v>
      </c>
      <c r="O1288" s="2">
        <v>0</v>
      </c>
      <c r="Q1288" s="2">
        <v>0</v>
      </c>
      <c r="S1288" s="37">
        <v>0</v>
      </c>
      <c r="T1288" s="37"/>
      <c r="U1288" s="37"/>
      <c r="W1288" s="38">
        <v>11</v>
      </c>
      <c r="X1288" s="38"/>
    </row>
    <row r="1289" spans="2:24" ht="0.65" customHeight="1">
      <c r="B1289" s="33"/>
      <c r="C1289" s="33"/>
    </row>
    <row r="1290" spans="2:24" ht="0.65" customHeight="1"/>
    <row r="1291" spans="2:24" ht="12.65" customHeight="1">
      <c r="B1291" s="33" t="s">
        <v>9</v>
      </c>
      <c r="C1291" s="33"/>
      <c r="E1291" s="37">
        <v>0</v>
      </c>
      <c r="F1291" s="37"/>
      <c r="G1291" s="37"/>
      <c r="I1291" s="37">
        <v>0</v>
      </c>
      <c r="J1291" s="37"/>
      <c r="K1291" s="37"/>
      <c r="M1291" s="2">
        <v>0</v>
      </c>
      <c r="O1291" s="2">
        <v>0</v>
      </c>
      <c r="Q1291" s="2">
        <v>0</v>
      </c>
      <c r="S1291" s="37">
        <v>0</v>
      </c>
      <c r="T1291" s="37"/>
      <c r="U1291" s="37"/>
    </row>
    <row r="1292" spans="2:24" ht="0.65" customHeight="1">
      <c r="B1292" s="33"/>
      <c r="C1292" s="33"/>
    </row>
    <row r="1293" spans="2:24" ht="0.65" customHeight="1"/>
    <row r="1294" spans="2:24" ht="12.65" customHeight="1">
      <c r="B1294" s="33" t="s">
        <v>9</v>
      </c>
      <c r="C1294" s="33"/>
      <c r="E1294" s="37">
        <v>0</v>
      </c>
      <c r="F1294" s="37"/>
      <c r="G1294" s="37"/>
      <c r="I1294" s="37">
        <v>0</v>
      </c>
      <c r="J1294" s="37"/>
      <c r="K1294" s="37"/>
      <c r="M1294" s="2">
        <v>0</v>
      </c>
      <c r="O1294" s="2">
        <v>0</v>
      </c>
      <c r="Q1294" s="2">
        <v>0</v>
      </c>
      <c r="S1294" s="37">
        <v>0</v>
      </c>
      <c r="T1294" s="37"/>
      <c r="U1294" s="37"/>
      <c r="W1294" s="38">
        <v>3</v>
      </c>
      <c r="X1294" s="38"/>
    </row>
    <row r="1295" spans="2:24" ht="0.65" customHeight="1">
      <c r="B1295" s="33"/>
      <c r="C1295" s="33"/>
    </row>
    <row r="1296" spans="2:24" ht="0.65" customHeight="1"/>
    <row r="1297" spans="2:24" ht="12.65" customHeight="1">
      <c r="B1297" s="33" t="s">
        <v>9</v>
      </c>
      <c r="C1297" s="33"/>
      <c r="E1297" s="37">
        <v>0</v>
      </c>
      <c r="F1297" s="37"/>
      <c r="G1297" s="37"/>
      <c r="I1297" s="37">
        <v>0</v>
      </c>
      <c r="J1297" s="37"/>
      <c r="K1297" s="37"/>
      <c r="M1297" s="2">
        <v>0</v>
      </c>
      <c r="O1297" s="2">
        <v>0</v>
      </c>
      <c r="Q1297" s="2">
        <v>0</v>
      </c>
      <c r="S1297" s="37">
        <v>0</v>
      </c>
      <c r="T1297" s="37"/>
      <c r="U1297" s="37"/>
    </row>
    <row r="1298" spans="2:24" ht="0.65" customHeight="1">
      <c r="B1298" s="33"/>
      <c r="C1298" s="33"/>
    </row>
    <row r="1299" spans="2:24" ht="0.65" customHeight="1"/>
    <row r="1300" spans="2:24" ht="12.65" customHeight="1">
      <c r="B1300" s="33" t="s">
        <v>9</v>
      </c>
      <c r="C1300" s="33"/>
      <c r="E1300" s="37">
        <v>0</v>
      </c>
      <c r="F1300" s="37"/>
      <c r="G1300" s="37"/>
      <c r="I1300" s="37">
        <v>0</v>
      </c>
      <c r="J1300" s="37"/>
      <c r="K1300" s="37"/>
      <c r="M1300" s="2">
        <v>0</v>
      </c>
      <c r="O1300" s="2">
        <v>0</v>
      </c>
      <c r="Q1300" s="2">
        <v>0</v>
      </c>
      <c r="S1300" s="37">
        <v>0</v>
      </c>
      <c r="T1300" s="37"/>
      <c r="U1300" s="37"/>
      <c r="W1300" s="38">
        <v>3</v>
      </c>
      <c r="X1300" s="38"/>
    </row>
    <row r="1301" spans="2:24" ht="0.65" customHeight="1">
      <c r="B1301" s="33"/>
      <c r="C1301" s="33"/>
    </row>
    <row r="1302" spans="2:24" ht="0.65" customHeight="1"/>
    <row r="1303" spans="2:24" ht="12.65" customHeight="1">
      <c r="B1303" s="33" t="s">
        <v>9</v>
      </c>
      <c r="C1303" s="33"/>
      <c r="E1303" s="37">
        <v>0</v>
      </c>
      <c r="F1303" s="37"/>
      <c r="G1303" s="37"/>
      <c r="I1303" s="37">
        <v>0</v>
      </c>
      <c r="J1303" s="37"/>
      <c r="K1303" s="37"/>
      <c r="M1303" s="2">
        <v>0</v>
      </c>
      <c r="O1303" s="2">
        <v>0</v>
      </c>
      <c r="Q1303" s="2">
        <v>0</v>
      </c>
      <c r="S1303" s="37">
        <v>0</v>
      </c>
      <c r="T1303" s="37"/>
      <c r="U1303" s="37"/>
      <c r="W1303" s="38">
        <v>21</v>
      </c>
      <c r="X1303" s="38"/>
    </row>
    <row r="1304" spans="2:24" ht="0.65" customHeight="1">
      <c r="B1304" s="33"/>
      <c r="C1304" s="33"/>
    </row>
    <row r="1305" spans="2:24" ht="0.65" customHeight="1"/>
    <row r="1306" spans="2:24" ht="12.65" customHeight="1">
      <c r="B1306" s="33" t="s">
        <v>9</v>
      </c>
      <c r="C1306" s="33"/>
      <c r="E1306" s="37">
        <v>0</v>
      </c>
      <c r="F1306" s="37"/>
      <c r="G1306" s="37"/>
      <c r="I1306" s="37">
        <v>0</v>
      </c>
      <c r="J1306" s="37"/>
      <c r="K1306" s="37"/>
      <c r="M1306" s="2">
        <v>0</v>
      </c>
      <c r="O1306" s="2">
        <v>0</v>
      </c>
      <c r="Q1306" s="2">
        <v>0</v>
      </c>
      <c r="S1306" s="37">
        <v>0</v>
      </c>
      <c r="T1306" s="37"/>
      <c r="U1306" s="37"/>
      <c r="W1306" s="38">
        <v>38</v>
      </c>
      <c r="X1306" s="38"/>
    </row>
    <row r="1307" spans="2:24" ht="0.65" customHeight="1">
      <c r="B1307" s="33"/>
      <c r="C1307" s="33"/>
    </row>
    <row r="1308" spans="2:24" ht="0.65" customHeight="1"/>
    <row r="1309" spans="2:24" ht="1.75" customHeight="1"/>
    <row r="1310" spans="2:24" ht="10.75" customHeight="1">
      <c r="E1310" s="39">
        <v>0</v>
      </c>
      <c r="F1310" s="39"/>
      <c r="G1310" s="39"/>
      <c r="I1310" s="39">
        <v>0</v>
      </c>
      <c r="J1310" s="39"/>
      <c r="K1310" s="39"/>
      <c r="M1310" s="3">
        <v>0</v>
      </c>
      <c r="O1310" s="3">
        <v>0</v>
      </c>
      <c r="Q1310" s="3">
        <v>0</v>
      </c>
      <c r="S1310" s="39">
        <v>0</v>
      </c>
      <c r="T1310" s="39"/>
      <c r="U1310" s="39"/>
    </row>
    <row r="1311" spans="2:24" ht="6" customHeight="1"/>
    <row r="1312" spans="2:24" ht="13.75" customHeight="1">
      <c r="C1312" s="40" t="s">
        <v>10</v>
      </c>
      <c r="D1312" s="40"/>
      <c r="E1312" s="40"/>
      <c r="G1312" s="41">
        <v>434</v>
      </c>
      <c r="H1312" s="41"/>
      <c r="I1312" s="41"/>
    </row>
    <row r="1313" spans="2:24" ht="6" customHeight="1"/>
    <row r="1314" spans="2:24" ht="6" customHeight="1"/>
    <row r="1315" spans="2:24" ht="15" customHeight="1">
      <c r="B1315" s="42" t="s">
        <v>11</v>
      </c>
      <c r="C1315" s="42"/>
      <c r="D1315" s="42"/>
      <c r="E1315" s="42"/>
      <c r="F1315" s="42"/>
      <c r="G1315" s="42"/>
      <c r="H1315" s="42"/>
      <c r="I1315" s="42"/>
      <c r="J1315" s="42"/>
      <c r="K1315" s="42"/>
      <c r="L1315" s="42"/>
      <c r="M1315" s="42"/>
      <c r="N1315" s="42"/>
      <c r="O1315" s="42"/>
      <c r="P1315" s="42"/>
      <c r="Q1315" s="42"/>
      <c r="R1315" s="42"/>
      <c r="S1315" s="42"/>
      <c r="T1315" s="42"/>
      <c r="U1315" s="42"/>
      <c r="V1315" s="42"/>
      <c r="W1315" s="42"/>
      <c r="X1315" s="42"/>
    </row>
    <row r="1316" spans="2:24" ht="5.4" customHeight="1"/>
    <row r="1317" spans="2:24" ht="10.75" customHeight="1">
      <c r="B1317" s="43" t="s">
        <v>12</v>
      </c>
      <c r="C1317" s="43"/>
      <c r="E1317" s="37">
        <v>0</v>
      </c>
      <c r="F1317" s="37"/>
      <c r="G1317" s="37"/>
      <c r="I1317" s="37">
        <v>0</v>
      </c>
      <c r="J1317" s="37"/>
      <c r="K1317" s="37"/>
      <c r="M1317" s="2">
        <v>240</v>
      </c>
      <c r="O1317" s="2">
        <v>240</v>
      </c>
      <c r="Q1317" s="2">
        <v>240</v>
      </c>
      <c r="S1317" s="37">
        <v>280</v>
      </c>
      <c r="T1317" s="37"/>
      <c r="U1317" s="37"/>
      <c r="W1317" s="38">
        <v>41</v>
      </c>
      <c r="X1317" s="38"/>
    </row>
    <row r="1318" spans="2:24" ht="1.75" customHeight="1">
      <c r="B1318" s="43"/>
      <c r="C1318" s="43"/>
    </row>
    <row r="1319" spans="2:24" ht="0.65" customHeight="1">
      <c r="B1319" s="43"/>
      <c r="C1319" s="43"/>
    </row>
    <row r="1320" spans="2:24" ht="8.4" customHeight="1">
      <c r="B1320" s="43"/>
      <c r="C1320" s="43"/>
    </row>
    <row r="1321" spans="2:24" ht="10.75" customHeight="1">
      <c r="B1321" s="43" t="s">
        <v>12</v>
      </c>
      <c r="C1321" s="43"/>
      <c r="E1321" s="37">
        <v>0</v>
      </c>
      <c r="F1321" s="37"/>
      <c r="G1321" s="37"/>
      <c r="I1321" s="37">
        <v>0</v>
      </c>
      <c r="J1321" s="37"/>
      <c r="K1321" s="37"/>
      <c r="M1321" s="2">
        <v>240</v>
      </c>
      <c r="O1321" s="2">
        <v>240</v>
      </c>
      <c r="Q1321" s="2">
        <v>240</v>
      </c>
      <c r="S1321" s="37">
        <v>280</v>
      </c>
      <c r="T1321" s="37"/>
      <c r="U1321" s="37"/>
      <c r="W1321" s="38">
        <v>40</v>
      </c>
      <c r="X1321" s="38"/>
    </row>
    <row r="1322" spans="2:24" ht="1.75" customHeight="1">
      <c r="B1322" s="43"/>
      <c r="C1322" s="43"/>
    </row>
    <row r="1323" spans="2:24" ht="0.65" customHeight="1">
      <c r="B1323" s="43"/>
      <c r="C1323" s="43"/>
    </row>
    <row r="1324" spans="2:24" ht="8.4" customHeight="1">
      <c r="B1324" s="43"/>
      <c r="C1324" s="43"/>
    </row>
    <row r="1325" spans="2:24" ht="1.75" customHeight="1"/>
    <row r="1326" spans="2:24" ht="10.75" customHeight="1">
      <c r="E1326" s="39">
        <v>0</v>
      </c>
      <c r="F1326" s="39"/>
      <c r="G1326" s="39"/>
      <c r="I1326" s="39">
        <v>0</v>
      </c>
      <c r="J1326" s="39"/>
      <c r="K1326" s="39"/>
      <c r="M1326" s="3">
        <v>480</v>
      </c>
      <c r="O1326" s="3">
        <v>480</v>
      </c>
      <c r="Q1326" s="3">
        <v>480</v>
      </c>
      <c r="S1326" s="39">
        <v>560</v>
      </c>
      <c r="T1326" s="39"/>
      <c r="U1326" s="39"/>
    </row>
    <row r="1327" spans="2:24" ht="6" customHeight="1"/>
    <row r="1328" spans="2:24" ht="13.75" customHeight="1">
      <c r="C1328" s="40" t="s">
        <v>10</v>
      </c>
      <c r="D1328" s="40"/>
      <c r="E1328" s="40"/>
      <c r="G1328" s="41">
        <v>2</v>
      </c>
      <c r="H1328" s="41"/>
      <c r="I1328" s="41"/>
    </row>
    <row r="1329" spans="2:24" ht="6" customHeight="1"/>
    <row r="1330" spans="2:24" ht="6" customHeight="1"/>
    <row r="1331" spans="2:24" ht="15" customHeight="1">
      <c r="B1331" s="42" t="s">
        <v>13</v>
      </c>
      <c r="C1331" s="42"/>
      <c r="D1331" s="42"/>
      <c r="E1331" s="42"/>
      <c r="F1331" s="42"/>
      <c r="G1331" s="42"/>
      <c r="H1331" s="42"/>
      <c r="I1331" s="42"/>
      <c r="J1331" s="42"/>
      <c r="K1331" s="42"/>
      <c r="L1331" s="42"/>
      <c r="M1331" s="42"/>
      <c r="N1331" s="42"/>
      <c r="O1331" s="42"/>
      <c r="P1331" s="42"/>
      <c r="Q1331" s="42"/>
      <c r="R1331" s="42"/>
      <c r="S1331" s="42"/>
      <c r="T1331" s="42"/>
      <c r="U1331" s="42"/>
      <c r="V1331" s="42"/>
      <c r="W1331" s="42"/>
      <c r="X1331" s="42"/>
    </row>
    <row r="1332" spans="2:24" ht="5.4" customHeight="1"/>
    <row r="1333" spans="2:24" ht="12.65" customHeight="1">
      <c r="B1333" s="33" t="s">
        <v>14</v>
      </c>
      <c r="C1333" s="33"/>
      <c r="E1333" s="37">
        <v>0</v>
      </c>
      <c r="F1333" s="37"/>
      <c r="G1333" s="37"/>
      <c r="I1333" s="37">
        <v>0</v>
      </c>
      <c r="J1333" s="37"/>
      <c r="K1333" s="37"/>
      <c r="M1333" s="2">
        <v>0</v>
      </c>
      <c r="O1333" s="2">
        <v>0</v>
      </c>
      <c r="Q1333" s="2">
        <v>0</v>
      </c>
      <c r="S1333" s="37">
        <v>0</v>
      </c>
      <c r="T1333" s="37"/>
      <c r="U1333" s="37"/>
      <c r="W1333" s="38">
        <v>16</v>
      </c>
      <c r="X1333" s="38"/>
    </row>
    <row r="1334" spans="2:24" ht="0.65" customHeight="1">
      <c r="B1334" s="33"/>
      <c r="C1334" s="33"/>
    </row>
    <row r="1335" spans="2:24" ht="0.65" customHeight="1"/>
    <row r="1336" spans="2:24" ht="1.75" customHeight="1"/>
    <row r="1337" spans="2:24" ht="10.75" customHeight="1">
      <c r="E1337" s="39">
        <v>0</v>
      </c>
      <c r="F1337" s="39"/>
      <c r="G1337" s="39"/>
      <c r="I1337" s="39">
        <v>0</v>
      </c>
      <c r="J1337" s="39"/>
      <c r="K1337" s="39"/>
      <c r="M1337" s="3">
        <v>0</v>
      </c>
      <c r="O1337" s="3">
        <v>0</v>
      </c>
      <c r="Q1337" s="3">
        <v>0</v>
      </c>
      <c r="S1337" s="39">
        <v>0</v>
      </c>
      <c r="T1337" s="39"/>
      <c r="U1337" s="39"/>
    </row>
    <row r="1338" spans="2:24" ht="6" customHeight="1"/>
    <row r="1339" spans="2:24" ht="13.75" customHeight="1">
      <c r="C1339" s="40" t="s">
        <v>10</v>
      </c>
      <c r="D1339" s="40"/>
      <c r="E1339" s="40"/>
      <c r="G1339" s="41">
        <v>1</v>
      </c>
      <c r="H1339" s="41"/>
      <c r="I1339" s="41"/>
    </row>
    <row r="1340" spans="2:24" ht="6" customHeight="1"/>
    <row r="1341" spans="2:24" ht="6" customHeight="1"/>
    <row r="1342" spans="2:24" ht="15" customHeight="1">
      <c r="B1342" s="42" t="s">
        <v>15</v>
      </c>
      <c r="C1342" s="42"/>
      <c r="D1342" s="42"/>
      <c r="E1342" s="42"/>
      <c r="F1342" s="42"/>
      <c r="G1342" s="42"/>
      <c r="H1342" s="42"/>
      <c r="I1342" s="42"/>
      <c r="J1342" s="42"/>
      <c r="K1342" s="42"/>
      <c r="L1342" s="42"/>
      <c r="M1342" s="42"/>
      <c r="N1342" s="42"/>
      <c r="O1342" s="42"/>
      <c r="P1342" s="42"/>
      <c r="Q1342" s="42"/>
      <c r="R1342" s="42"/>
      <c r="S1342" s="42"/>
      <c r="T1342" s="42"/>
      <c r="U1342" s="42"/>
      <c r="V1342" s="42"/>
      <c r="W1342" s="42"/>
      <c r="X1342" s="42"/>
    </row>
    <row r="1343" spans="2:24" ht="5.4" customHeight="1"/>
    <row r="1344" spans="2:24" ht="12.65" customHeight="1">
      <c r="B1344" s="33" t="s">
        <v>16</v>
      </c>
      <c r="C1344" s="33"/>
      <c r="E1344" s="37">
        <v>600</v>
      </c>
      <c r="F1344" s="37"/>
      <c r="G1344" s="37"/>
      <c r="I1344" s="37">
        <v>600</v>
      </c>
      <c r="J1344" s="37"/>
      <c r="K1344" s="37"/>
      <c r="M1344" s="2">
        <v>600</v>
      </c>
      <c r="O1344" s="2">
        <v>600</v>
      </c>
      <c r="Q1344" s="2">
        <v>600</v>
      </c>
      <c r="S1344" s="37">
        <v>600</v>
      </c>
      <c r="T1344" s="37"/>
      <c r="U1344" s="37"/>
      <c r="W1344" s="38">
        <v>49</v>
      </c>
      <c r="X1344" s="38"/>
    </row>
    <row r="1345" spans="2:24" ht="0.65" customHeight="1">
      <c r="B1345" s="33"/>
      <c r="C1345" s="33"/>
    </row>
    <row r="1346" spans="2:24" ht="0.65" customHeight="1"/>
    <row r="1347" spans="2:24" ht="1.75" customHeight="1"/>
    <row r="1348" spans="2:24" ht="10.75" customHeight="1">
      <c r="E1348" s="39">
        <v>600</v>
      </c>
      <c r="F1348" s="39"/>
      <c r="G1348" s="39"/>
      <c r="I1348" s="39">
        <v>600</v>
      </c>
      <c r="J1348" s="39"/>
      <c r="K1348" s="39"/>
      <c r="M1348" s="3">
        <v>600</v>
      </c>
      <c r="O1348" s="3">
        <v>600</v>
      </c>
      <c r="Q1348" s="3">
        <v>600</v>
      </c>
      <c r="S1348" s="39">
        <v>600</v>
      </c>
      <c r="T1348" s="39"/>
      <c r="U1348" s="39"/>
    </row>
    <row r="1349" spans="2:24" ht="6" customHeight="1"/>
    <row r="1350" spans="2:24" ht="13.75" customHeight="1">
      <c r="C1350" s="40" t="s">
        <v>10</v>
      </c>
      <c r="D1350" s="40"/>
      <c r="E1350" s="40"/>
      <c r="G1350" s="41">
        <v>1</v>
      </c>
      <c r="H1350" s="41"/>
      <c r="I1350" s="41"/>
    </row>
    <row r="1351" spans="2:24" ht="6" customHeight="1"/>
    <row r="1352" spans="2:24" ht="6" customHeight="1"/>
    <row r="1353" spans="2:24" ht="15" customHeight="1">
      <c r="B1353" s="42" t="s">
        <v>17</v>
      </c>
      <c r="C1353" s="42"/>
      <c r="D1353" s="42"/>
      <c r="E1353" s="42"/>
      <c r="F1353" s="42"/>
      <c r="G1353" s="42"/>
      <c r="H1353" s="42"/>
      <c r="I1353" s="42"/>
      <c r="J1353" s="42"/>
      <c r="K1353" s="42"/>
      <c r="L1353" s="42"/>
      <c r="M1353" s="42"/>
      <c r="N1353" s="42"/>
      <c r="O1353" s="42"/>
      <c r="P1353" s="42"/>
      <c r="Q1353" s="42"/>
      <c r="R1353" s="42"/>
      <c r="S1353" s="42"/>
      <c r="T1353" s="42"/>
      <c r="U1353" s="42"/>
      <c r="V1353" s="42"/>
      <c r="W1353" s="42"/>
      <c r="X1353" s="42"/>
    </row>
    <row r="1354" spans="2:24" ht="5.4" customHeight="1"/>
    <row r="1355" spans="2:24" ht="12.65" customHeight="1">
      <c r="B1355" s="33" t="s">
        <v>18</v>
      </c>
      <c r="C1355" s="33"/>
      <c r="E1355" s="37">
        <v>0</v>
      </c>
      <c r="F1355" s="37"/>
      <c r="G1355" s="37"/>
      <c r="I1355" s="37">
        <v>0</v>
      </c>
      <c r="J1355" s="37"/>
      <c r="K1355" s="37"/>
      <c r="M1355" s="2">
        <v>0</v>
      </c>
      <c r="O1355" s="2">
        <v>0</v>
      </c>
      <c r="Q1355" s="2">
        <v>0</v>
      </c>
      <c r="S1355" s="37">
        <v>0</v>
      </c>
      <c r="T1355" s="37"/>
      <c r="U1355" s="37"/>
      <c r="W1355" s="38">
        <v>16</v>
      </c>
      <c r="X1355" s="38"/>
    </row>
    <row r="1356" spans="2:24" ht="0.65" customHeight="1">
      <c r="B1356" s="33"/>
      <c r="C1356" s="33"/>
    </row>
    <row r="1357" spans="2:24" ht="0.65" customHeight="1"/>
    <row r="1358" spans="2:24" ht="1.75" customHeight="1"/>
    <row r="1359" spans="2:24" ht="10.75" customHeight="1">
      <c r="E1359" s="39">
        <v>0</v>
      </c>
      <c r="F1359" s="39"/>
      <c r="G1359" s="39"/>
      <c r="I1359" s="39">
        <v>0</v>
      </c>
      <c r="J1359" s="39"/>
      <c r="K1359" s="39"/>
      <c r="M1359" s="3">
        <v>0</v>
      </c>
      <c r="O1359" s="3">
        <v>0</v>
      </c>
      <c r="Q1359" s="3">
        <v>0</v>
      </c>
      <c r="S1359" s="39">
        <v>0</v>
      </c>
      <c r="T1359" s="39"/>
      <c r="U1359" s="39"/>
    </row>
    <row r="1360" spans="2:24" ht="6" customHeight="1"/>
    <row r="1361" spans="2:24" ht="13.75" customHeight="1">
      <c r="C1361" s="40" t="s">
        <v>10</v>
      </c>
      <c r="D1361" s="40"/>
      <c r="E1361" s="40"/>
      <c r="G1361" s="41">
        <v>1</v>
      </c>
      <c r="H1361" s="41"/>
      <c r="I1361" s="41"/>
    </row>
    <row r="1362" spans="2:24" ht="6" customHeight="1"/>
    <row r="1363" spans="2:24" ht="6" customHeight="1"/>
    <row r="1364" spans="2:24" ht="15" customHeight="1">
      <c r="B1364" s="42" t="s">
        <v>19</v>
      </c>
      <c r="C1364" s="42"/>
      <c r="D1364" s="42"/>
      <c r="E1364" s="42"/>
      <c r="F1364" s="42"/>
      <c r="G1364" s="42"/>
      <c r="H1364" s="42"/>
      <c r="I1364" s="42"/>
      <c r="J1364" s="42"/>
      <c r="K1364" s="42"/>
      <c r="L1364" s="42"/>
      <c r="M1364" s="42"/>
      <c r="N1364" s="42"/>
      <c r="O1364" s="42"/>
      <c r="P1364" s="42"/>
      <c r="Q1364" s="42"/>
      <c r="R1364" s="42"/>
      <c r="S1364" s="42"/>
      <c r="T1364" s="42"/>
      <c r="U1364" s="42"/>
      <c r="V1364" s="42"/>
      <c r="W1364" s="42"/>
      <c r="X1364" s="42"/>
    </row>
    <row r="1365" spans="2:24" ht="5.4" customHeight="1"/>
    <row r="1366" spans="2:24" ht="10.75" customHeight="1">
      <c r="B1366" s="43" t="s">
        <v>20</v>
      </c>
      <c r="C1366" s="43"/>
      <c r="E1366" s="37">
        <v>0</v>
      </c>
      <c r="F1366" s="37"/>
      <c r="G1366" s="37"/>
      <c r="I1366" s="37">
        <v>0</v>
      </c>
      <c r="J1366" s="37"/>
      <c r="K1366" s="37"/>
      <c r="M1366" s="2">
        <v>0</v>
      </c>
      <c r="O1366" s="2">
        <v>0</v>
      </c>
      <c r="Q1366" s="2">
        <v>0</v>
      </c>
      <c r="S1366" s="37">
        <v>0</v>
      </c>
      <c r="T1366" s="37"/>
      <c r="U1366" s="37"/>
      <c r="W1366" s="38">
        <v>48</v>
      </c>
      <c r="X1366" s="38"/>
    </row>
    <row r="1367" spans="2:24" ht="1.75" customHeight="1">
      <c r="B1367" s="43"/>
      <c r="C1367" s="43"/>
    </row>
    <row r="1368" spans="2:24" ht="0.65" customHeight="1">
      <c r="B1368" s="43"/>
      <c r="C1368" s="43"/>
    </row>
    <row r="1369" spans="2:24" ht="8.4" customHeight="1">
      <c r="B1369" s="43"/>
      <c r="C1369" s="43"/>
    </row>
    <row r="1370" spans="2:24" ht="10.75" customHeight="1">
      <c r="B1370" s="43" t="s">
        <v>20</v>
      </c>
      <c r="C1370" s="43"/>
      <c r="E1370" s="37">
        <v>0</v>
      </c>
      <c r="F1370" s="37"/>
      <c r="G1370" s="37"/>
      <c r="I1370" s="37">
        <v>0</v>
      </c>
      <c r="J1370" s="37"/>
      <c r="K1370" s="37"/>
      <c r="M1370" s="2">
        <v>0</v>
      </c>
      <c r="O1370" s="2">
        <v>0</v>
      </c>
      <c r="Q1370" s="2">
        <v>0</v>
      </c>
      <c r="S1370" s="37">
        <v>0</v>
      </c>
      <c r="T1370" s="37"/>
      <c r="U1370" s="37"/>
      <c r="W1370" s="38">
        <v>65</v>
      </c>
      <c r="X1370" s="38"/>
    </row>
    <row r="1371" spans="2:24" ht="1.75" customHeight="1">
      <c r="B1371" s="43"/>
      <c r="C1371" s="43"/>
    </row>
    <row r="1372" spans="2:24" ht="0.65" customHeight="1">
      <c r="B1372" s="43"/>
      <c r="C1372" s="43"/>
    </row>
    <row r="1373" spans="2:24" ht="8.4" customHeight="1">
      <c r="B1373" s="43"/>
      <c r="C1373" s="43"/>
    </row>
    <row r="1374" spans="2:24" ht="1.75" customHeight="1"/>
    <row r="1375" spans="2:24" ht="10.75" customHeight="1">
      <c r="E1375" s="39">
        <v>0</v>
      </c>
      <c r="F1375" s="39"/>
      <c r="G1375" s="39"/>
      <c r="I1375" s="39">
        <v>0</v>
      </c>
      <c r="J1375" s="39"/>
      <c r="K1375" s="39"/>
      <c r="M1375" s="3">
        <v>0</v>
      </c>
      <c r="O1375" s="3">
        <v>0</v>
      </c>
      <c r="Q1375" s="3">
        <v>0</v>
      </c>
      <c r="S1375" s="39">
        <v>0</v>
      </c>
      <c r="T1375" s="39"/>
      <c r="U1375" s="39"/>
    </row>
    <row r="1376" spans="2:24" ht="6" customHeight="1"/>
    <row r="1377" spans="2:24" ht="13.75" customHeight="1">
      <c r="C1377" s="40" t="s">
        <v>10</v>
      </c>
      <c r="D1377" s="40"/>
      <c r="E1377" s="40"/>
      <c r="G1377" s="41">
        <v>2</v>
      </c>
      <c r="H1377" s="41"/>
      <c r="I1377" s="41"/>
    </row>
    <row r="1378" spans="2:24" ht="6" customHeight="1"/>
    <row r="1379" spans="2:24" ht="6" customHeight="1"/>
    <row r="1380" spans="2:24" ht="15" customHeight="1">
      <c r="B1380" s="42" t="s">
        <v>21</v>
      </c>
      <c r="C1380" s="42"/>
      <c r="D1380" s="42"/>
      <c r="E1380" s="42"/>
      <c r="F1380" s="42"/>
      <c r="G1380" s="42"/>
      <c r="H1380" s="42"/>
      <c r="I1380" s="42"/>
      <c r="J1380" s="42"/>
      <c r="K1380" s="42"/>
      <c r="L1380" s="42"/>
      <c r="M1380" s="42"/>
      <c r="N1380" s="42"/>
      <c r="O1380" s="42"/>
      <c r="P1380" s="42"/>
      <c r="Q1380" s="42"/>
      <c r="R1380" s="42"/>
      <c r="S1380" s="42"/>
      <c r="T1380" s="42"/>
      <c r="U1380" s="42"/>
      <c r="V1380" s="42"/>
      <c r="W1380" s="42"/>
      <c r="X1380" s="42"/>
    </row>
    <row r="1381" spans="2:24" ht="5.4" customHeight="1"/>
    <row r="1382" spans="2:24" ht="10.75" customHeight="1">
      <c r="B1382" s="43" t="s">
        <v>22</v>
      </c>
      <c r="C1382" s="43"/>
      <c r="E1382" s="37">
        <v>0</v>
      </c>
      <c r="F1382" s="37"/>
      <c r="G1382" s="37"/>
      <c r="I1382" s="37">
        <v>0</v>
      </c>
      <c r="J1382" s="37"/>
      <c r="K1382" s="37"/>
      <c r="M1382" s="2">
        <v>0</v>
      </c>
      <c r="O1382" s="2">
        <v>0</v>
      </c>
      <c r="Q1382" s="2">
        <v>0</v>
      </c>
      <c r="S1382" s="37">
        <v>0</v>
      </c>
      <c r="T1382" s="37"/>
      <c r="U1382" s="37"/>
    </row>
    <row r="1383" spans="2:24" ht="1.75" customHeight="1">
      <c r="B1383" s="43"/>
      <c r="C1383" s="43"/>
    </row>
    <row r="1384" spans="2:24" ht="0.65" customHeight="1">
      <c r="B1384" s="43"/>
      <c r="C1384" s="43"/>
    </row>
    <row r="1385" spans="2:24" ht="8.4" customHeight="1">
      <c r="B1385" s="43"/>
      <c r="C1385" s="43"/>
    </row>
    <row r="1386" spans="2:24" ht="10.75" customHeight="1">
      <c r="B1386" s="43" t="s">
        <v>22</v>
      </c>
      <c r="C1386" s="43"/>
      <c r="E1386" s="37">
        <v>0</v>
      </c>
      <c r="F1386" s="37"/>
      <c r="G1386" s="37"/>
      <c r="I1386" s="37">
        <v>0</v>
      </c>
      <c r="J1386" s="37"/>
      <c r="K1386" s="37"/>
      <c r="M1386" s="2">
        <v>0</v>
      </c>
      <c r="O1386" s="2">
        <v>0</v>
      </c>
      <c r="Q1386" s="2">
        <v>0</v>
      </c>
      <c r="S1386" s="37">
        <v>0</v>
      </c>
      <c r="T1386" s="37"/>
      <c r="U1386" s="37"/>
    </row>
    <row r="1387" spans="2:24" ht="1.75" customHeight="1">
      <c r="B1387" s="43"/>
      <c r="C1387" s="43"/>
    </row>
    <row r="1388" spans="2:24" ht="0.65" customHeight="1">
      <c r="B1388" s="43"/>
      <c r="C1388" s="43"/>
    </row>
    <row r="1389" spans="2:24" ht="8.4" customHeight="1">
      <c r="B1389" s="43"/>
      <c r="C1389" s="43"/>
    </row>
    <row r="1390" spans="2:24" ht="1.75" customHeight="1"/>
    <row r="1391" spans="2:24" ht="10.75" customHeight="1">
      <c r="E1391" s="39">
        <v>0</v>
      </c>
      <c r="F1391" s="39"/>
      <c r="G1391" s="39"/>
      <c r="I1391" s="39">
        <v>0</v>
      </c>
      <c r="J1391" s="39"/>
      <c r="K1391" s="39"/>
      <c r="M1391" s="3">
        <v>0</v>
      </c>
      <c r="O1391" s="3">
        <v>0</v>
      </c>
      <c r="Q1391" s="3">
        <v>0</v>
      </c>
      <c r="S1391" s="39">
        <v>0</v>
      </c>
      <c r="T1391" s="39"/>
      <c r="U1391" s="39"/>
    </row>
    <row r="1392" spans="2:24" ht="6" customHeight="1"/>
    <row r="1393" spans="2:24" ht="13.75" customHeight="1">
      <c r="C1393" s="40" t="s">
        <v>10</v>
      </c>
      <c r="D1393" s="40"/>
      <c r="E1393" s="40"/>
      <c r="G1393" s="41">
        <v>2</v>
      </c>
      <c r="H1393" s="41"/>
      <c r="I1393" s="41"/>
    </row>
    <row r="1394" spans="2:24" ht="6" customHeight="1"/>
    <row r="1395" spans="2:24" ht="6" customHeight="1"/>
    <row r="1396" spans="2:24" ht="15" customHeight="1">
      <c r="B1396" s="42" t="s">
        <v>23</v>
      </c>
      <c r="C1396" s="42"/>
      <c r="D1396" s="42"/>
      <c r="E1396" s="42"/>
      <c r="F1396" s="42"/>
      <c r="G1396" s="42"/>
      <c r="H1396" s="42"/>
      <c r="I1396" s="42"/>
      <c r="J1396" s="42"/>
      <c r="K1396" s="42"/>
      <c r="L1396" s="42"/>
      <c r="M1396" s="42"/>
      <c r="N1396" s="42"/>
      <c r="O1396" s="42"/>
      <c r="P1396" s="42"/>
      <c r="Q1396" s="42"/>
      <c r="R1396" s="42"/>
      <c r="S1396" s="42"/>
      <c r="T1396" s="42"/>
      <c r="U1396" s="42"/>
      <c r="V1396" s="42"/>
      <c r="W1396" s="42"/>
      <c r="X1396" s="42"/>
    </row>
    <row r="1397" spans="2:24" ht="5.4" customHeight="1"/>
    <row r="1398" spans="2:24" ht="10.75" customHeight="1">
      <c r="B1398" s="43" t="s">
        <v>24</v>
      </c>
      <c r="C1398" s="43"/>
      <c r="E1398" s="37">
        <v>0</v>
      </c>
      <c r="F1398" s="37"/>
      <c r="G1398" s="37"/>
      <c r="I1398" s="37">
        <v>0</v>
      </c>
      <c r="J1398" s="37"/>
      <c r="K1398" s="37"/>
      <c r="M1398" s="2">
        <v>0</v>
      </c>
      <c r="O1398" s="2">
        <v>0</v>
      </c>
      <c r="Q1398" s="2">
        <v>0</v>
      </c>
      <c r="S1398" s="37">
        <v>0</v>
      </c>
      <c r="T1398" s="37"/>
      <c r="U1398" s="37"/>
    </row>
    <row r="1399" spans="2:24" ht="1.75" customHeight="1">
      <c r="B1399" s="43"/>
      <c r="C1399" s="43"/>
    </row>
    <row r="1400" spans="2:24" ht="0.65" customHeight="1">
      <c r="B1400" s="43"/>
      <c r="C1400" s="43"/>
    </row>
    <row r="1401" spans="2:24" ht="8.4" customHeight="1">
      <c r="B1401" s="43"/>
      <c r="C1401" s="43"/>
    </row>
    <row r="1402" spans="2:24" ht="10.75" customHeight="1">
      <c r="B1402" s="43" t="s">
        <v>24</v>
      </c>
      <c r="C1402" s="43"/>
      <c r="E1402" s="37">
        <v>0</v>
      </c>
      <c r="F1402" s="37"/>
      <c r="G1402" s="37"/>
      <c r="I1402" s="37">
        <v>0</v>
      </c>
      <c r="J1402" s="37"/>
      <c r="K1402" s="37"/>
      <c r="M1402" s="2">
        <v>0</v>
      </c>
      <c r="O1402" s="2">
        <v>0</v>
      </c>
      <c r="Q1402" s="2">
        <v>0</v>
      </c>
      <c r="S1402" s="37">
        <v>0</v>
      </c>
      <c r="T1402" s="37"/>
      <c r="U1402" s="37"/>
    </row>
    <row r="1403" spans="2:24" ht="1.75" customHeight="1">
      <c r="B1403" s="43"/>
      <c r="C1403" s="43"/>
    </row>
    <row r="1404" spans="2:24" ht="0.65" customHeight="1">
      <c r="B1404" s="43"/>
      <c r="C1404" s="43"/>
    </row>
    <row r="1405" spans="2:24" ht="8.4" customHeight="1">
      <c r="B1405" s="43"/>
      <c r="C1405" s="43"/>
    </row>
    <row r="1406" spans="2:24" ht="1.75" customHeight="1"/>
    <row r="1407" spans="2:24" ht="10.75" customHeight="1">
      <c r="E1407" s="39">
        <v>0</v>
      </c>
      <c r="F1407" s="39"/>
      <c r="G1407" s="39"/>
      <c r="I1407" s="39">
        <v>0</v>
      </c>
      <c r="J1407" s="39"/>
      <c r="K1407" s="39"/>
      <c r="M1407" s="3">
        <v>0</v>
      </c>
      <c r="O1407" s="3">
        <v>0</v>
      </c>
      <c r="Q1407" s="3">
        <v>0</v>
      </c>
      <c r="S1407" s="39">
        <v>0</v>
      </c>
      <c r="T1407" s="39"/>
      <c r="U1407" s="39"/>
    </row>
    <row r="1408" spans="2:24" ht="6" customHeight="1"/>
    <row r="1409" spans="2:24" ht="13.75" customHeight="1">
      <c r="C1409" s="40" t="s">
        <v>10</v>
      </c>
      <c r="D1409" s="40"/>
      <c r="E1409" s="40"/>
      <c r="G1409" s="41">
        <v>2</v>
      </c>
      <c r="H1409" s="41"/>
      <c r="I1409" s="41"/>
    </row>
    <row r="1410" spans="2:24" ht="6" customHeight="1"/>
    <row r="1411" spans="2:24" ht="6" customHeight="1"/>
    <row r="1412" spans="2:24" ht="15" customHeight="1">
      <c r="B1412" s="42" t="s">
        <v>25</v>
      </c>
      <c r="C1412" s="42"/>
      <c r="D1412" s="42"/>
      <c r="E1412" s="42"/>
      <c r="F1412" s="42"/>
      <c r="G1412" s="42"/>
      <c r="H1412" s="42"/>
      <c r="I1412" s="42"/>
      <c r="J1412" s="42"/>
      <c r="K1412" s="42"/>
      <c r="L1412" s="42"/>
      <c r="M1412" s="42"/>
      <c r="N1412" s="42"/>
      <c r="O1412" s="42"/>
      <c r="P1412" s="42"/>
      <c r="Q1412" s="42"/>
      <c r="R1412" s="42"/>
      <c r="S1412" s="42"/>
      <c r="T1412" s="42"/>
      <c r="U1412" s="42"/>
      <c r="V1412" s="42"/>
      <c r="W1412" s="42"/>
      <c r="X1412" s="42"/>
    </row>
    <row r="1413" spans="2:24" ht="5.4" customHeight="1"/>
    <row r="1414" spans="2:24" ht="12.65" customHeight="1">
      <c r="B1414" s="33" t="s">
        <v>26</v>
      </c>
      <c r="C1414" s="33"/>
      <c r="E1414" s="37">
        <v>0</v>
      </c>
      <c r="F1414" s="37"/>
      <c r="G1414" s="37"/>
      <c r="I1414" s="37">
        <v>0</v>
      </c>
      <c r="J1414" s="37"/>
      <c r="K1414" s="37"/>
      <c r="M1414" s="2">
        <v>0</v>
      </c>
      <c r="O1414" s="2">
        <v>0</v>
      </c>
      <c r="Q1414" s="2">
        <v>0</v>
      </c>
      <c r="S1414" s="37">
        <v>0</v>
      </c>
      <c r="T1414" s="37"/>
      <c r="U1414" s="37"/>
      <c r="W1414" s="38">
        <v>26</v>
      </c>
      <c r="X1414" s="38"/>
    </row>
    <row r="1415" spans="2:24" ht="0.65" customHeight="1">
      <c r="B1415" s="33"/>
      <c r="C1415" s="33"/>
    </row>
    <row r="1416" spans="2:24" ht="0.65" customHeight="1"/>
    <row r="1417" spans="2:24" ht="1.75" customHeight="1"/>
    <row r="1418" spans="2:24" ht="10.75" customHeight="1">
      <c r="E1418" s="39">
        <v>0</v>
      </c>
      <c r="F1418" s="39"/>
      <c r="G1418" s="39"/>
      <c r="I1418" s="39">
        <v>0</v>
      </c>
      <c r="J1418" s="39"/>
      <c r="K1418" s="39"/>
      <c r="M1418" s="3">
        <v>0</v>
      </c>
      <c r="O1418" s="3">
        <v>0</v>
      </c>
      <c r="Q1418" s="3">
        <v>0</v>
      </c>
      <c r="S1418" s="39">
        <v>0</v>
      </c>
      <c r="T1418" s="39"/>
      <c r="U1418" s="39"/>
    </row>
    <row r="1419" spans="2:24" ht="6" customHeight="1"/>
    <row r="1420" spans="2:24" ht="13.75" customHeight="1">
      <c r="C1420" s="40" t="s">
        <v>10</v>
      </c>
      <c r="D1420" s="40"/>
      <c r="E1420" s="40"/>
      <c r="G1420" s="41">
        <v>1</v>
      </c>
      <c r="H1420" s="41"/>
      <c r="I1420" s="41"/>
    </row>
    <row r="1421" spans="2:24" ht="6" customHeight="1"/>
    <row r="1422" spans="2:24" ht="6" customHeight="1"/>
    <row r="1423" spans="2:24" ht="15" customHeight="1">
      <c r="B1423" s="42" t="s">
        <v>27</v>
      </c>
      <c r="C1423" s="42"/>
      <c r="D1423" s="42"/>
      <c r="E1423" s="42"/>
      <c r="F1423" s="42"/>
      <c r="G1423" s="42"/>
      <c r="H1423" s="42"/>
      <c r="I1423" s="42"/>
      <c r="J1423" s="42"/>
      <c r="K1423" s="42"/>
      <c r="L1423" s="42"/>
      <c r="M1423" s="42"/>
      <c r="N1423" s="42"/>
      <c r="O1423" s="42"/>
      <c r="P1423" s="42"/>
      <c r="Q1423" s="42"/>
      <c r="R1423" s="42"/>
      <c r="S1423" s="42"/>
      <c r="T1423" s="42"/>
      <c r="U1423" s="42"/>
      <c r="V1423" s="42"/>
      <c r="W1423" s="42"/>
      <c r="X1423" s="42"/>
    </row>
    <row r="1424" spans="2:24" ht="5.4" customHeight="1"/>
    <row r="1425" spans="2:24" ht="10.75" customHeight="1">
      <c r="B1425" s="43" t="s">
        <v>28</v>
      </c>
      <c r="C1425" s="43"/>
      <c r="E1425" s="37">
        <v>300</v>
      </c>
      <c r="F1425" s="37"/>
      <c r="G1425" s="37"/>
      <c r="I1425" s="37">
        <v>300</v>
      </c>
      <c r="J1425" s="37"/>
      <c r="K1425" s="37"/>
      <c r="M1425" s="2">
        <v>300</v>
      </c>
      <c r="O1425" s="2">
        <v>300</v>
      </c>
      <c r="Q1425" s="2">
        <v>300</v>
      </c>
      <c r="S1425" s="37">
        <v>300</v>
      </c>
      <c r="T1425" s="37"/>
      <c r="U1425" s="37"/>
      <c r="W1425" s="38">
        <v>41</v>
      </c>
      <c r="X1425" s="38"/>
    </row>
    <row r="1426" spans="2:24" ht="1.75" customHeight="1">
      <c r="B1426" s="43"/>
      <c r="C1426" s="43"/>
    </row>
    <row r="1427" spans="2:24" ht="0.65" customHeight="1">
      <c r="B1427" s="43"/>
      <c r="C1427" s="43"/>
    </row>
    <row r="1428" spans="2:24" ht="8.4" customHeight="1">
      <c r="B1428" s="43"/>
      <c r="C1428" s="43"/>
    </row>
    <row r="1429" spans="2:24" ht="10.75" customHeight="1">
      <c r="B1429" s="43" t="s">
        <v>28</v>
      </c>
      <c r="C1429" s="43"/>
      <c r="E1429" s="37">
        <v>300</v>
      </c>
      <c r="F1429" s="37"/>
      <c r="G1429" s="37"/>
      <c r="I1429" s="37">
        <v>300</v>
      </c>
      <c r="J1429" s="37"/>
      <c r="K1429" s="37"/>
      <c r="M1429" s="2">
        <v>300</v>
      </c>
      <c r="O1429" s="2">
        <v>300</v>
      </c>
      <c r="Q1429" s="2">
        <v>300</v>
      </c>
      <c r="S1429" s="37">
        <v>300</v>
      </c>
      <c r="T1429" s="37"/>
      <c r="U1429" s="37"/>
      <c r="W1429" s="38">
        <v>41</v>
      </c>
      <c r="X1429" s="38"/>
    </row>
    <row r="1430" spans="2:24" ht="1.75" customHeight="1">
      <c r="B1430" s="43"/>
      <c r="C1430" s="43"/>
    </row>
    <row r="1431" spans="2:24" ht="0.65" customHeight="1">
      <c r="B1431" s="43"/>
      <c r="C1431" s="43"/>
    </row>
    <row r="1432" spans="2:24" ht="8.4" customHeight="1">
      <c r="B1432" s="43"/>
      <c r="C1432" s="43"/>
    </row>
    <row r="1433" spans="2:24" ht="1.75" customHeight="1"/>
    <row r="1434" spans="2:24" ht="10.75" customHeight="1">
      <c r="E1434" s="39">
        <v>600</v>
      </c>
      <c r="F1434" s="39"/>
      <c r="G1434" s="39"/>
      <c r="I1434" s="39">
        <v>600</v>
      </c>
      <c r="J1434" s="39"/>
      <c r="K1434" s="39"/>
      <c r="M1434" s="3">
        <v>600</v>
      </c>
      <c r="O1434" s="3">
        <v>600</v>
      </c>
      <c r="Q1434" s="3">
        <v>600</v>
      </c>
      <c r="S1434" s="39">
        <v>600</v>
      </c>
      <c r="T1434" s="39"/>
      <c r="U1434" s="39"/>
    </row>
    <row r="1435" spans="2:24" ht="6" customHeight="1"/>
    <row r="1436" spans="2:24" ht="13.75" customHeight="1">
      <c r="C1436" s="40" t="s">
        <v>10</v>
      </c>
      <c r="D1436" s="40"/>
      <c r="E1436" s="40"/>
      <c r="G1436" s="41">
        <v>2</v>
      </c>
      <c r="H1436" s="41"/>
      <c r="I1436" s="41"/>
    </row>
    <row r="1437" spans="2:24" ht="6" customHeight="1"/>
    <row r="1438" spans="2:24" ht="6" customHeight="1"/>
    <row r="1439" spans="2:24" ht="15" customHeight="1">
      <c r="B1439" s="42" t="s">
        <v>29</v>
      </c>
      <c r="C1439" s="42"/>
      <c r="D1439" s="42"/>
      <c r="E1439" s="42"/>
      <c r="F1439" s="42"/>
      <c r="G1439" s="42"/>
      <c r="H1439" s="42"/>
      <c r="I1439" s="42"/>
      <c r="J1439" s="42"/>
      <c r="K1439" s="42"/>
      <c r="L1439" s="42"/>
      <c r="M1439" s="42"/>
      <c r="N1439" s="42"/>
      <c r="O1439" s="42"/>
      <c r="P1439" s="42"/>
      <c r="Q1439" s="42"/>
      <c r="R1439" s="42"/>
      <c r="S1439" s="42"/>
      <c r="T1439" s="42"/>
      <c r="U1439" s="42"/>
      <c r="V1439" s="42"/>
      <c r="W1439" s="42"/>
      <c r="X1439" s="42"/>
    </row>
    <row r="1440" spans="2:24" ht="5.4" customHeight="1"/>
    <row r="1441" spans="2:24" ht="12.65" customHeight="1">
      <c r="B1441" s="33" t="s">
        <v>30</v>
      </c>
      <c r="C1441" s="33"/>
      <c r="E1441" s="37">
        <v>0</v>
      </c>
      <c r="F1441" s="37"/>
      <c r="G1441" s="37"/>
      <c r="I1441" s="37">
        <v>0</v>
      </c>
      <c r="J1441" s="37"/>
      <c r="K1441" s="37"/>
      <c r="M1441" s="2">
        <v>0</v>
      </c>
      <c r="O1441" s="2">
        <v>0</v>
      </c>
      <c r="Q1441" s="2">
        <v>0</v>
      </c>
      <c r="S1441" s="37">
        <v>0</v>
      </c>
      <c r="T1441" s="37"/>
      <c r="U1441" s="37"/>
      <c r="W1441" s="38">
        <v>24</v>
      </c>
      <c r="X1441" s="38"/>
    </row>
    <row r="1442" spans="2:24" ht="0.65" customHeight="1">
      <c r="B1442" s="33"/>
      <c r="C1442" s="33"/>
    </row>
    <row r="1443" spans="2:24" ht="0.65" customHeight="1"/>
    <row r="1444" spans="2:24" ht="1.75" customHeight="1"/>
    <row r="1445" spans="2:24" ht="10.75" customHeight="1">
      <c r="E1445" s="39">
        <v>0</v>
      </c>
      <c r="F1445" s="39"/>
      <c r="G1445" s="39"/>
      <c r="I1445" s="39">
        <v>0</v>
      </c>
      <c r="J1445" s="39"/>
      <c r="K1445" s="39"/>
      <c r="M1445" s="3">
        <v>0</v>
      </c>
      <c r="O1445" s="3">
        <v>0</v>
      </c>
      <c r="Q1445" s="3">
        <v>0</v>
      </c>
      <c r="S1445" s="39">
        <v>0</v>
      </c>
      <c r="T1445" s="39"/>
      <c r="U1445" s="39"/>
    </row>
    <row r="1446" spans="2:24" ht="6" customHeight="1"/>
    <row r="1447" spans="2:24" ht="13.75" customHeight="1">
      <c r="C1447" s="40" t="s">
        <v>10</v>
      </c>
      <c r="D1447" s="40"/>
      <c r="E1447" s="40"/>
      <c r="G1447" s="41">
        <v>1</v>
      </c>
      <c r="H1447" s="41"/>
      <c r="I1447" s="41"/>
    </row>
    <row r="1448" spans="2:24" ht="6" customHeight="1"/>
    <row r="1449" spans="2:24" ht="6" customHeight="1"/>
    <row r="1450" spans="2:24" ht="15" customHeight="1">
      <c r="B1450" s="42" t="s">
        <v>31</v>
      </c>
      <c r="C1450" s="42"/>
      <c r="D1450" s="42"/>
      <c r="E1450" s="42"/>
      <c r="F1450" s="42"/>
      <c r="G1450" s="42"/>
      <c r="H1450" s="42"/>
      <c r="I1450" s="42"/>
      <c r="J1450" s="42"/>
      <c r="K1450" s="42"/>
      <c r="L1450" s="42"/>
      <c r="M1450" s="42"/>
      <c r="N1450" s="42"/>
      <c r="O1450" s="42"/>
      <c r="P1450" s="42"/>
      <c r="Q1450" s="42"/>
      <c r="R1450" s="42"/>
      <c r="S1450" s="42"/>
      <c r="T1450" s="42"/>
      <c r="U1450" s="42"/>
      <c r="V1450" s="42"/>
      <c r="W1450" s="42"/>
      <c r="X1450" s="42"/>
    </row>
    <row r="1451" spans="2:24" ht="5.4" customHeight="1"/>
    <row r="1452" spans="2:24" ht="12.65" customHeight="1">
      <c r="B1452" s="33" t="s">
        <v>32</v>
      </c>
      <c r="C1452" s="33"/>
      <c r="E1452" s="37">
        <v>0</v>
      </c>
      <c r="F1452" s="37"/>
      <c r="G1452" s="37"/>
      <c r="I1452" s="37">
        <v>0</v>
      </c>
      <c r="J1452" s="37"/>
      <c r="K1452" s="37"/>
      <c r="M1452" s="2">
        <v>0</v>
      </c>
      <c r="O1452" s="2">
        <v>0</v>
      </c>
      <c r="Q1452" s="2">
        <v>0</v>
      </c>
      <c r="S1452" s="37">
        <v>0</v>
      </c>
      <c r="T1452" s="37"/>
      <c r="U1452" s="37"/>
      <c r="W1452" s="38">
        <v>28</v>
      </c>
      <c r="X1452" s="38"/>
    </row>
    <row r="1453" spans="2:24" ht="0.65" customHeight="1">
      <c r="B1453" s="33"/>
      <c r="C1453" s="33"/>
    </row>
    <row r="1454" spans="2:24" ht="0.65" customHeight="1"/>
    <row r="1455" spans="2:24" ht="1.75" customHeight="1"/>
    <row r="1456" spans="2:24" ht="10.75" customHeight="1">
      <c r="E1456" s="39">
        <v>0</v>
      </c>
      <c r="F1456" s="39"/>
      <c r="G1456" s="39"/>
      <c r="I1456" s="39">
        <v>0</v>
      </c>
      <c r="J1456" s="39"/>
      <c r="K1456" s="39"/>
      <c r="M1456" s="3">
        <v>0</v>
      </c>
      <c r="O1456" s="3">
        <v>0</v>
      </c>
      <c r="Q1456" s="3">
        <v>0</v>
      </c>
      <c r="S1456" s="39">
        <v>0</v>
      </c>
      <c r="T1456" s="39"/>
      <c r="U1456" s="39"/>
    </row>
    <row r="1457" spans="2:24" ht="6" customHeight="1"/>
    <row r="1458" spans="2:24" ht="13.75" customHeight="1">
      <c r="C1458" s="40" t="s">
        <v>10</v>
      </c>
      <c r="D1458" s="40"/>
      <c r="E1458" s="40"/>
      <c r="G1458" s="41">
        <v>1</v>
      </c>
      <c r="H1458" s="41"/>
      <c r="I1458" s="41"/>
    </row>
    <row r="1459" spans="2:24" ht="6" customHeight="1"/>
    <row r="1460" spans="2:24" ht="6" customHeight="1"/>
    <row r="1461" spans="2:24" ht="15" customHeight="1">
      <c r="B1461" s="42" t="s">
        <v>33</v>
      </c>
      <c r="C1461" s="42"/>
      <c r="D1461" s="42"/>
      <c r="E1461" s="42"/>
      <c r="F1461" s="42"/>
      <c r="G1461" s="42"/>
      <c r="H1461" s="42"/>
      <c r="I1461" s="42"/>
      <c r="J1461" s="42"/>
      <c r="K1461" s="42"/>
      <c r="L1461" s="42"/>
      <c r="M1461" s="42"/>
      <c r="N1461" s="42"/>
      <c r="O1461" s="42"/>
      <c r="P1461" s="42"/>
      <c r="Q1461" s="42"/>
      <c r="R1461" s="42"/>
      <c r="S1461" s="42"/>
      <c r="T1461" s="42"/>
      <c r="U1461" s="42"/>
      <c r="V1461" s="42"/>
      <c r="W1461" s="42"/>
      <c r="X1461" s="42"/>
    </row>
    <row r="1462" spans="2:24" ht="5.4" customHeight="1"/>
    <row r="1463" spans="2:24" ht="10.75" customHeight="1">
      <c r="B1463" s="43" t="s">
        <v>34</v>
      </c>
      <c r="C1463" s="43"/>
      <c r="E1463" s="37">
        <v>934</v>
      </c>
      <c r="F1463" s="37"/>
      <c r="G1463" s="37"/>
      <c r="I1463" s="37">
        <v>1077</v>
      </c>
      <c r="J1463" s="37"/>
      <c r="K1463" s="37"/>
      <c r="M1463" s="2">
        <v>1605</v>
      </c>
      <c r="O1463" s="2">
        <v>1670</v>
      </c>
      <c r="Q1463" s="2">
        <v>1500</v>
      </c>
      <c r="S1463" s="37">
        <v>1680</v>
      </c>
      <c r="T1463" s="37"/>
      <c r="U1463" s="37"/>
      <c r="W1463" s="38">
        <v>80</v>
      </c>
      <c r="X1463" s="38"/>
    </row>
    <row r="1464" spans="2:24" ht="1.75" customHeight="1">
      <c r="B1464" s="43"/>
      <c r="C1464" s="43"/>
    </row>
    <row r="1465" spans="2:24" ht="0.65" customHeight="1">
      <c r="B1465" s="43"/>
      <c r="C1465" s="43"/>
    </row>
    <row r="1466" spans="2:24" ht="8.4" customHeight="1">
      <c r="B1466" s="43"/>
      <c r="C1466" s="43"/>
    </row>
    <row r="1467" spans="2:24" ht="10.75" customHeight="1">
      <c r="B1467" s="43" t="s">
        <v>34</v>
      </c>
      <c r="C1467" s="43"/>
      <c r="E1467" s="37">
        <v>934</v>
      </c>
      <c r="F1467" s="37"/>
      <c r="G1467" s="37"/>
      <c r="I1467" s="37">
        <v>1077</v>
      </c>
      <c r="J1467" s="37"/>
      <c r="K1467" s="37"/>
      <c r="M1467" s="2">
        <v>1605</v>
      </c>
      <c r="O1467" s="2">
        <v>1670</v>
      </c>
      <c r="Q1467" s="2">
        <v>1500</v>
      </c>
      <c r="S1467" s="37">
        <v>1680</v>
      </c>
      <c r="T1467" s="37"/>
      <c r="U1467" s="37"/>
      <c r="W1467" s="38">
        <v>75</v>
      </c>
      <c r="X1467" s="38"/>
    </row>
    <row r="1468" spans="2:24" ht="1.75" customHeight="1">
      <c r="B1468" s="43"/>
      <c r="C1468" s="43"/>
    </row>
    <row r="1469" spans="2:24" ht="0.65" customHeight="1">
      <c r="B1469" s="43"/>
      <c r="C1469" s="43"/>
    </row>
    <row r="1470" spans="2:24" ht="8.4" customHeight="1">
      <c r="B1470" s="43"/>
      <c r="C1470" s="43"/>
    </row>
    <row r="1471" spans="2:24" ht="1.75" customHeight="1"/>
    <row r="1472" spans="2:24" ht="10.75" customHeight="1">
      <c r="E1472" s="39">
        <v>1868</v>
      </c>
      <c r="F1472" s="39"/>
      <c r="G1472" s="39"/>
      <c r="I1472" s="39">
        <v>2154</v>
      </c>
      <c r="J1472" s="39"/>
      <c r="K1472" s="39"/>
      <c r="M1472" s="3">
        <v>3210</v>
      </c>
      <c r="O1472" s="3">
        <v>3340</v>
      </c>
      <c r="Q1472" s="3">
        <v>3000</v>
      </c>
      <c r="S1472" s="39">
        <v>3360</v>
      </c>
      <c r="T1472" s="39"/>
      <c r="U1472" s="39"/>
    </row>
    <row r="1473" spans="2:24" ht="6" customHeight="1"/>
    <row r="1474" spans="2:24" ht="13.75" customHeight="1">
      <c r="C1474" s="40" t="s">
        <v>10</v>
      </c>
      <c r="D1474" s="40"/>
      <c r="E1474" s="40"/>
      <c r="G1474" s="41">
        <v>2</v>
      </c>
      <c r="H1474" s="41"/>
      <c r="I1474" s="41"/>
    </row>
    <row r="1475" spans="2:24" ht="6" customHeight="1"/>
    <row r="1476" spans="2:24" ht="6" customHeight="1"/>
    <row r="1477" spans="2:24" ht="15" customHeight="1">
      <c r="B1477" s="42" t="s">
        <v>35</v>
      </c>
      <c r="C1477" s="42"/>
      <c r="D1477" s="42"/>
      <c r="E1477" s="42"/>
      <c r="F1477" s="42"/>
      <c r="G1477" s="42"/>
      <c r="H1477" s="42"/>
      <c r="I1477" s="42"/>
      <c r="J1477" s="42"/>
      <c r="K1477" s="42"/>
      <c r="L1477" s="42"/>
      <c r="M1477" s="42"/>
      <c r="N1477" s="42"/>
      <c r="O1477" s="42"/>
      <c r="P1477" s="42"/>
      <c r="Q1477" s="42"/>
      <c r="R1477" s="42"/>
      <c r="S1477" s="42"/>
      <c r="T1477" s="42"/>
      <c r="U1477" s="42"/>
      <c r="V1477" s="42"/>
      <c r="W1477" s="42"/>
      <c r="X1477" s="42"/>
    </row>
    <row r="1478" spans="2:24" ht="5.4" customHeight="1"/>
    <row r="1479" spans="2:24" ht="12.65" customHeight="1">
      <c r="B1479" s="33" t="s">
        <v>36</v>
      </c>
      <c r="C1479" s="33"/>
      <c r="E1479" s="37">
        <v>0</v>
      </c>
      <c r="F1479" s="37"/>
      <c r="G1479" s="37"/>
      <c r="I1479" s="37">
        <v>0</v>
      </c>
      <c r="J1479" s="37"/>
      <c r="K1479" s="37"/>
      <c r="M1479" s="2">
        <v>0</v>
      </c>
      <c r="O1479" s="2">
        <v>0</v>
      </c>
      <c r="Q1479" s="2">
        <v>0</v>
      </c>
      <c r="S1479" s="37">
        <v>0</v>
      </c>
      <c r="T1479" s="37"/>
      <c r="U1479" s="37"/>
      <c r="W1479" s="38">
        <v>24</v>
      </c>
      <c r="X1479" s="38"/>
    </row>
    <row r="1480" spans="2:24" ht="0.65" customHeight="1">
      <c r="B1480" s="33"/>
      <c r="C1480" s="33"/>
    </row>
    <row r="1481" spans="2:24" ht="0.65" customHeight="1"/>
    <row r="1482" spans="2:24" ht="1.75" customHeight="1"/>
    <row r="1483" spans="2:24" ht="10.75" customHeight="1">
      <c r="E1483" s="39">
        <v>0</v>
      </c>
      <c r="F1483" s="39"/>
      <c r="G1483" s="39"/>
      <c r="I1483" s="39">
        <v>0</v>
      </c>
      <c r="J1483" s="39"/>
      <c r="K1483" s="39"/>
      <c r="M1483" s="3">
        <v>0</v>
      </c>
      <c r="O1483" s="3">
        <v>0</v>
      </c>
      <c r="Q1483" s="3">
        <v>0</v>
      </c>
      <c r="S1483" s="39">
        <v>0</v>
      </c>
      <c r="T1483" s="39"/>
      <c r="U1483" s="39"/>
    </row>
    <row r="1484" spans="2:24" ht="6" customHeight="1"/>
    <row r="1485" spans="2:24" ht="13.75" customHeight="1">
      <c r="C1485" s="40" t="s">
        <v>10</v>
      </c>
      <c r="D1485" s="40"/>
      <c r="E1485" s="40"/>
      <c r="G1485" s="41">
        <v>1</v>
      </c>
      <c r="H1485" s="41"/>
      <c r="I1485" s="41"/>
    </row>
    <row r="1486" spans="2:24" ht="6" customHeight="1"/>
    <row r="1487" spans="2:24" ht="6" customHeight="1"/>
    <row r="1488" spans="2:24" ht="15" customHeight="1">
      <c r="B1488" s="42" t="s">
        <v>37</v>
      </c>
      <c r="C1488" s="42"/>
      <c r="D1488" s="42"/>
      <c r="E1488" s="42"/>
      <c r="F1488" s="42"/>
      <c r="G1488" s="42"/>
      <c r="H1488" s="42"/>
      <c r="I1488" s="42"/>
      <c r="J1488" s="42"/>
      <c r="K1488" s="42"/>
      <c r="L1488" s="42"/>
      <c r="M1488" s="42"/>
      <c r="N1488" s="42"/>
      <c r="O1488" s="42"/>
      <c r="P1488" s="42"/>
      <c r="Q1488" s="42"/>
      <c r="R1488" s="42"/>
      <c r="S1488" s="42"/>
      <c r="T1488" s="42"/>
      <c r="U1488" s="42"/>
      <c r="V1488" s="42"/>
      <c r="W1488" s="42"/>
      <c r="X1488" s="42"/>
    </row>
    <row r="1489" spans="2:24" ht="5.4" customHeight="1"/>
    <row r="1490" spans="2:24" ht="10.75" customHeight="1">
      <c r="B1490" s="43" t="s">
        <v>38</v>
      </c>
      <c r="C1490" s="43"/>
      <c r="E1490" s="37">
        <v>2080</v>
      </c>
      <c r="F1490" s="37"/>
      <c r="G1490" s="37"/>
      <c r="I1490" s="37">
        <v>2080</v>
      </c>
      <c r="J1490" s="37"/>
      <c r="K1490" s="37"/>
      <c r="M1490" s="2">
        <v>2080</v>
      </c>
      <c r="O1490" s="2">
        <v>2080</v>
      </c>
      <c r="Q1490" s="2">
        <v>2055</v>
      </c>
      <c r="S1490" s="37">
        <v>2130</v>
      </c>
      <c r="T1490" s="37"/>
      <c r="U1490" s="37"/>
      <c r="W1490" s="38">
        <v>49</v>
      </c>
      <c r="X1490" s="38"/>
    </row>
    <row r="1491" spans="2:24" ht="1.75" customHeight="1">
      <c r="B1491" s="43"/>
      <c r="C1491" s="43"/>
    </row>
    <row r="1492" spans="2:24" ht="0.65" customHeight="1">
      <c r="B1492" s="43"/>
      <c r="C1492" s="43"/>
    </row>
    <row r="1493" spans="2:24" ht="8.4" customHeight="1">
      <c r="B1493" s="43"/>
      <c r="C1493" s="43"/>
    </row>
    <row r="1494" spans="2:24" ht="10.75" customHeight="1">
      <c r="B1494" s="43" t="s">
        <v>38</v>
      </c>
      <c r="C1494" s="43"/>
      <c r="E1494" s="37">
        <v>2080</v>
      </c>
      <c r="F1494" s="37"/>
      <c r="G1494" s="37"/>
      <c r="I1494" s="37">
        <v>2080</v>
      </c>
      <c r="J1494" s="37"/>
      <c r="K1494" s="37"/>
      <c r="M1494" s="2">
        <v>2080</v>
      </c>
      <c r="O1494" s="2">
        <v>2080</v>
      </c>
      <c r="Q1494" s="2">
        <v>2055</v>
      </c>
      <c r="S1494" s="37">
        <v>2130</v>
      </c>
      <c r="T1494" s="37"/>
      <c r="U1494" s="37"/>
      <c r="W1494" s="38">
        <v>48</v>
      </c>
      <c r="X1494" s="38"/>
    </row>
    <row r="1495" spans="2:24" ht="1.75" customHeight="1">
      <c r="B1495" s="43"/>
      <c r="C1495" s="43"/>
    </row>
    <row r="1496" spans="2:24" ht="0.65" customHeight="1">
      <c r="B1496" s="43"/>
      <c r="C1496" s="43"/>
    </row>
    <row r="1497" spans="2:24" ht="8.4" customHeight="1">
      <c r="B1497" s="43"/>
      <c r="C1497" s="43"/>
    </row>
    <row r="1498" spans="2:24" ht="1.75" customHeight="1"/>
    <row r="1499" spans="2:24" ht="10.75" customHeight="1">
      <c r="E1499" s="39">
        <v>4160</v>
      </c>
      <c r="F1499" s="39"/>
      <c r="G1499" s="39"/>
      <c r="I1499" s="39">
        <v>4160</v>
      </c>
      <c r="J1499" s="39"/>
      <c r="K1499" s="39"/>
      <c r="M1499" s="3">
        <v>4160</v>
      </c>
      <c r="O1499" s="3">
        <v>4160</v>
      </c>
      <c r="Q1499" s="3">
        <v>4110</v>
      </c>
      <c r="S1499" s="39">
        <v>4260</v>
      </c>
      <c r="T1499" s="39"/>
      <c r="U1499" s="39"/>
    </row>
    <row r="1500" spans="2:24" ht="6" customHeight="1"/>
    <row r="1501" spans="2:24" ht="13.75" customHeight="1">
      <c r="C1501" s="40" t="s">
        <v>10</v>
      </c>
      <c r="D1501" s="40"/>
      <c r="E1501" s="40"/>
      <c r="G1501" s="41">
        <v>2</v>
      </c>
      <c r="H1501" s="41"/>
      <c r="I1501" s="41"/>
    </row>
    <row r="1502" spans="2:24" ht="6" customHeight="1"/>
    <row r="1503" spans="2:24" ht="6" customHeight="1"/>
    <row r="1504" spans="2:24" ht="15" customHeight="1">
      <c r="B1504" s="42" t="s">
        <v>39</v>
      </c>
      <c r="C1504" s="42"/>
      <c r="D1504" s="42"/>
      <c r="E1504" s="42"/>
      <c r="F1504" s="42"/>
      <c r="G1504" s="42"/>
      <c r="H1504" s="42"/>
      <c r="I1504" s="42"/>
      <c r="J1504" s="42"/>
      <c r="K1504" s="42"/>
      <c r="L1504" s="42"/>
      <c r="M1504" s="42"/>
      <c r="N1504" s="42"/>
      <c r="O1504" s="42"/>
      <c r="P1504" s="42"/>
      <c r="Q1504" s="42"/>
      <c r="R1504" s="42"/>
      <c r="S1504" s="42"/>
      <c r="T1504" s="42"/>
      <c r="U1504" s="42"/>
      <c r="V1504" s="42"/>
      <c r="W1504" s="42"/>
      <c r="X1504" s="42"/>
    </row>
    <row r="1505" spans="2:24" ht="5.4" customHeight="1"/>
    <row r="1506" spans="2:24" ht="12.65" customHeight="1">
      <c r="B1506" s="33" t="s">
        <v>40</v>
      </c>
      <c r="C1506" s="33"/>
      <c r="E1506" s="37">
        <v>0</v>
      </c>
      <c r="F1506" s="37"/>
      <c r="G1506" s="37"/>
      <c r="I1506" s="37">
        <v>0</v>
      </c>
      <c r="J1506" s="37"/>
      <c r="K1506" s="37"/>
      <c r="M1506" s="2">
        <v>0</v>
      </c>
      <c r="O1506" s="2">
        <v>0</v>
      </c>
      <c r="Q1506" s="2">
        <v>0</v>
      </c>
      <c r="S1506" s="37">
        <v>0</v>
      </c>
      <c r="T1506" s="37"/>
      <c r="U1506" s="37"/>
      <c r="W1506" s="38">
        <v>24</v>
      </c>
      <c r="X1506" s="38"/>
    </row>
    <row r="1507" spans="2:24" ht="0.65" customHeight="1">
      <c r="B1507" s="33"/>
      <c r="C1507" s="33"/>
    </row>
    <row r="1508" spans="2:24" ht="0.65" customHeight="1"/>
    <row r="1509" spans="2:24" ht="1.75" customHeight="1"/>
    <row r="1510" spans="2:24" ht="10.75" customHeight="1">
      <c r="E1510" s="39">
        <v>0</v>
      </c>
      <c r="F1510" s="39"/>
      <c r="G1510" s="39"/>
      <c r="I1510" s="39">
        <v>0</v>
      </c>
      <c r="J1510" s="39"/>
      <c r="K1510" s="39"/>
      <c r="M1510" s="3">
        <v>0</v>
      </c>
      <c r="O1510" s="3">
        <v>0</v>
      </c>
      <c r="Q1510" s="3">
        <v>0</v>
      </c>
      <c r="S1510" s="39">
        <v>0</v>
      </c>
      <c r="T1510" s="39"/>
      <c r="U1510" s="39"/>
    </row>
    <row r="1511" spans="2:24" ht="6" customHeight="1"/>
    <row r="1512" spans="2:24" ht="13.75" customHeight="1">
      <c r="C1512" s="40" t="s">
        <v>10</v>
      </c>
      <c r="D1512" s="40"/>
      <c r="E1512" s="40"/>
      <c r="G1512" s="41">
        <v>1</v>
      </c>
      <c r="H1512" s="41"/>
      <c r="I1512" s="41"/>
    </row>
    <row r="1513" spans="2:24" ht="6" customHeight="1"/>
    <row r="1514" spans="2:24" ht="6" customHeight="1"/>
    <row r="1515" spans="2:24" ht="15" customHeight="1">
      <c r="B1515" s="42" t="s">
        <v>41</v>
      </c>
      <c r="C1515" s="42"/>
      <c r="D1515" s="42"/>
      <c r="E1515" s="42"/>
      <c r="F1515" s="42"/>
      <c r="G1515" s="42"/>
      <c r="H1515" s="42"/>
      <c r="I1515" s="42"/>
      <c r="J1515" s="42"/>
      <c r="K1515" s="42"/>
      <c r="L1515" s="42"/>
      <c r="M1515" s="42"/>
      <c r="N1515" s="42"/>
      <c r="O1515" s="42"/>
      <c r="P1515" s="42"/>
      <c r="Q1515" s="42"/>
      <c r="R1515" s="42"/>
      <c r="S1515" s="42"/>
      <c r="T1515" s="42"/>
      <c r="U1515" s="42"/>
      <c r="V1515" s="42"/>
      <c r="W1515" s="42"/>
      <c r="X1515" s="42"/>
    </row>
    <row r="1516" spans="2:24" ht="5.4" customHeight="1"/>
    <row r="1517" spans="2:24" ht="12.65" customHeight="1">
      <c r="B1517" s="33" t="s">
        <v>42</v>
      </c>
      <c r="C1517" s="33"/>
      <c r="E1517" s="37">
        <v>0</v>
      </c>
      <c r="F1517" s="37"/>
      <c r="G1517" s="37"/>
      <c r="I1517" s="37">
        <v>0</v>
      </c>
      <c r="J1517" s="37"/>
      <c r="K1517" s="37"/>
      <c r="M1517" s="2">
        <v>0</v>
      </c>
      <c r="O1517" s="2">
        <v>0</v>
      </c>
      <c r="Q1517" s="2">
        <v>0</v>
      </c>
      <c r="S1517" s="37">
        <v>0</v>
      </c>
      <c r="T1517" s="37"/>
      <c r="U1517" s="37"/>
      <c r="W1517" s="38">
        <v>34</v>
      </c>
      <c r="X1517" s="38"/>
    </row>
    <row r="1518" spans="2:24" ht="0.65" customHeight="1">
      <c r="B1518" s="33"/>
      <c r="C1518" s="33"/>
    </row>
    <row r="1519" spans="2:24" ht="0.65" customHeight="1"/>
    <row r="1520" spans="2:24" ht="1.75" customHeight="1"/>
    <row r="1521" spans="2:24" ht="10.75" customHeight="1">
      <c r="E1521" s="39">
        <v>0</v>
      </c>
      <c r="F1521" s="39"/>
      <c r="G1521" s="39"/>
      <c r="I1521" s="39">
        <v>0</v>
      </c>
      <c r="J1521" s="39"/>
      <c r="K1521" s="39"/>
      <c r="M1521" s="3">
        <v>0</v>
      </c>
      <c r="O1521" s="3">
        <v>0</v>
      </c>
      <c r="Q1521" s="3">
        <v>0</v>
      </c>
      <c r="S1521" s="39">
        <v>0</v>
      </c>
      <c r="T1521" s="39"/>
      <c r="U1521" s="39"/>
    </row>
    <row r="1522" spans="2:24" ht="6" customHeight="1"/>
    <row r="1523" spans="2:24" ht="13.75" customHeight="1">
      <c r="C1523" s="40" t="s">
        <v>10</v>
      </c>
      <c r="D1523" s="40"/>
      <c r="E1523" s="40"/>
      <c r="G1523" s="41">
        <v>1</v>
      </c>
      <c r="H1523" s="41"/>
      <c r="I1523" s="41"/>
    </row>
    <row r="1524" spans="2:24" ht="6" customHeight="1"/>
    <row r="1525" spans="2:24" ht="6" customHeight="1"/>
    <row r="1526" spans="2:24" ht="15" customHeight="1">
      <c r="B1526" s="42" t="s">
        <v>43</v>
      </c>
      <c r="C1526" s="42"/>
      <c r="D1526" s="42"/>
      <c r="E1526" s="42"/>
      <c r="F1526" s="42"/>
      <c r="G1526" s="42"/>
      <c r="H1526" s="42"/>
      <c r="I1526" s="42"/>
      <c r="J1526" s="42"/>
      <c r="K1526" s="42"/>
      <c r="L1526" s="42"/>
      <c r="M1526" s="42"/>
      <c r="N1526" s="42"/>
      <c r="O1526" s="42"/>
      <c r="P1526" s="42"/>
      <c r="Q1526" s="42"/>
      <c r="R1526" s="42"/>
      <c r="S1526" s="42"/>
      <c r="T1526" s="42"/>
      <c r="U1526" s="42"/>
      <c r="V1526" s="42"/>
      <c r="W1526" s="42"/>
      <c r="X1526" s="42"/>
    </row>
    <row r="1527" spans="2:24" ht="5.4" customHeight="1"/>
    <row r="1528" spans="2:24" ht="12.65" customHeight="1">
      <c r="B1528" s="33" t="s">
        <v>44</v>
      </c>
      <c r="C1528" s="33"/>
      <c r="E1528" s="37">
        <v>5</v>
      </c>
      <c r="F1528" s="37"/>
      <c r="G1528" s="37"/>
      <c r="I1528" s="37">
        <v>5</v>
      </c>
      <c r="J1528" s="37"/>
      <c r="K1528" s="37"/>
      <c r="M1528" s="2">
        <v>0</v>
      </c>
      <c r="O1528" s="2">
        <v>0</v>
      </c>
      <c r="Q1528" s="2">
        <v>0</v>
      </c>
      <c r="S1528" s="37">
        <v>0</v>
      </c>
      <c r="T1528" s="37"/>
      <c r="U1528" s="37"/>
      <c r="W1528" s="38">
        <v>35</v>
      </c>
      <c r="X1528" s="38"/>
    </row>
    <row r="1529" spans="2:24" ht="0.65" customHeight="1">
      <c r="B1529" s="33"/>
      <c r="C1529" s="33"/>
    </row>
    <row r="1530" spans="2:24" ht="0.65" customHeight="1"/>
    <row r="1531" spans="2:24" ht="1.75" customHeight="1"/>
    <row r="1532" spans="2:24" ht="10.75" customHeight="1">
      <c r="E1532" s="39">
        <v>5</v>
      </c>
      <c r="F1532" s="39"/>
      <c r="G1532" s="39"/>
      <c r="I1532" s="39">
        <v>5</v>
      </c>
      <c r="J1532" s="39"/>
      <c r="K1532" s="39"/>
      <c r="M1532" s="3">
        <v>0</v>
      </c>
      <c r="O1532" s="3">
        <v>0</v>
      </c>
      <c r="Q1532" s="3">
        <v>0</v>
      </c>
      <c r="S1532" s="39">
        <v>0</v>
      </c>
      <c r="T1532" s="39"/>
      <c r="U1532" s="39"/>
    </row>
    <row r="1533" spans="2:24" ht="6" customHeight="1"/>
    <row r="1534" spans="2:24" ht="13.75" customHeight="1">
      <c r="C1534" s="40" t="s">
        <v>10</v>
      </c>
      <c r="D1534" s="40"/>
      <c r="E1534" s="40"/>
      <c r="G1534" s="41">
        <v>1</v>
      </c>
      <c r="H1534" s="41"/>
      <c r="I1534" s="41"/>
    </row>
    <row r="1535" spans="2:24" ht="6" customHeight="1"/>
    <row r="1536" spans="2:24" ht="6" customHeight="1"/>
    <row r="1537" spans="2:24" ht="15" customHeight="1">
      <c r="B1537" s="42" t="s">
        <v>45</v>
      </c>
      <c r="C1537" s="42"/>
      <c r="D1537" s="42"/>
      <c r="E1537" s="42"/>
      <c r="F1537" s="42"/>
      <c r="G1537" s="42"/>
      <c r="H1537" s="42"/>
      <c r="I1537" s="42"/>
      <c r="J1537" s="42"/>
      <c r="K1537" s="42"/>
      <c r="L1537" s="42"/>
      <c r="M1537" s="42"/>
      <c r="N1537" s="42"/>
      <c r="O1537" s="42"/>
      <c r="P1537" s="42"/>
      <c r="Q1537" s="42"/>
      <c r="R1537" s="42"/>
      <c r="S1537" s="42"/>
      <c r="T1537" s="42"/>
      <c r="U1537" s="42"/>
      <c r="V1537" s="42"/>
      <c r="W1537" s="42"/>
      <c r="X1537" s="42"/>
    </row>
    <row r="1538" spans="2:24" ht="5.4" customHeight="1"/>
    <row r="1539" spans="2:24" ht="12.65" customHeight="1">
      <c r="B1539" s="33" t="s">
        <v>46</v>
      </c>
      <c r="C1539" s="33"/>
      <c r="E1539" s="37">
        <v>0</v>
      </c>
      <c r="F1539" s="37"/>
      <c r="G1539" s="37"/>
      <c r="I1539" s="37">
        <v>0</v>
      </c>
      <c r="J1539" s="37"/>
      <c r="K1539" s="37"/>
      <c r="M1539" s="2">
        <v>0</v>
      </c>
      <c r="O1539" s="2">
        <v>0</v>
      </c>
      <c r="Q1539" s="2">
        <v>0</v>
      </c>
      <c r="S1539" s="37">
        <v>0</v>
      </c>
      <c r="T1539" s="37"/>
      <c r="U1539" s="37"/>
      <c r="W1539" s="38">
        <v>36</v>
      </c>
      <c r="X1539" s="38"/>
    </row>
    <row r="1540" spans="2:24" ht="0.65" customHeight="1">
      <c r="B1540" s="33"/>
      <c r="C1540" s="33"/>
    </row>
    <row r="1541" spans="2:24" ht="0.65" customHeight="1"/>
    <row r="1542" spans="2:24" ht="1.75" customHeight="1"/>
    <row r="1543" spans="2:24" ht="10.75" customHeight="1">
      <c r="E1543" s="39">
        <v>0</v>
      </c>
      <c r="F1543" s="39"/>
      <c r="G1543" s="39"/>
      <c r="I1543" s="39">
        <v>0</v>
      </c>
      <c r="J1543" s="39"/>
      <c r="K1543" s="39"/>
      <c r="M1543" s="3">
        <v>0</v>
      </c>
      <c r="O1543" s="3">
        <v>0</v>
      </c>
      <c r="Q1543" s="3">
        <v>0</v>
      </c>
      <c r="S1543" s="39">
        <v>0</v>
      </c>
      <c r="T1543" s="39"/>
      <c r="U1543" s="39"/>
    </row>
    <row r="1544" spans="2:24" ht="6" customHeight="1"/>
    <row r="1545" spans="2:24" ht="13.75" customHeight="1">
      <c r="C1545" s="40" t="s">
        <v>10</v>
      </c>
      <c r="D1545" s="40"/>
      <c r="E1545" s="40"/>
      <c r="G1545" s="41">
        <v>1</v>
      </c>
      <c r="H1545" s="41"/>
      <c r="I1545" s="41"/>
    </row>
    <row r="1546" spans="2:24" ht="6" customHeight="1"/>
    <row r="1547" spans="2:24" ht="6" customHeight="1"/>
    <row r="1548" spans="2:24" ht="15" customHeight="1">
      <c r="B1548" s="42" t="s">
        <v>47</v>
      </c>
      <c r="C1548" s="42"/>
      <c r="D1548" s="42"/>
      <c r="E1548" s="42"/>
      <c r="F1548" s="42"/>
      <c r="G1548" s="42"/>
      <c r="H1548" s="42"/>
      <c r="I1548" s="42"/>
      <c r="J1548" s="42"/>
      <c r="K1548" s="42"/>
      <c r="L1548" s="42"/>
      <c r="M1548" s="42"/>
      <c r="N1548" s="42"/>
      <c r="O1548" s="42"/>
      <c r="P1548" s="42"/>
      <c r="Q1548" s="42"/>
      <c r="R1548" s="42"/>
      <c r="S1548" s="42"/>
      <c r="T1548" s="42"/>
      <c r="U1548" s="42"/>
      <c r="V1548" s="42"/>
      <c r="W1548" s="42"/>
      <c r="X1548" s="42"/>
    </row>
    <row r="1549" spans="2:24" ht="5.4" customHeight="1"/>
    <row r="1550" spans="2:24" ht="12.65" customHeight="1">
      <c r="B1550" s="33" t="s">
        <v>48</v>
      </c>
      <c r="C1550" s="33"/>
      <c r="E1550" s="37">
        <v>0</v>
      </c>
      <c r="F1550" s="37"/>
      <c r="G1550" s="37"/>
      <c r="I1550" s="37">
        <v>0</v>
      </c>
      <c r="J1550" s="37"/>
      <c r="K1550" s="37"/>
      <c r="M1550" s="2">
        <v>0</v>
      </c>
      <c r="O1550" s="2">
        <v>0</v>
      </c>
      <c r="Q1550" s="2">
        <v>0</v>
      </c>
      <c r="S1550" s="37">
        <v>0</v>
      </c>
      <c r="T1550" s="37"/>
      <c r="U1550" s="37"/>
      <c r="W1550" s="38">
        <v>35</v>
      </c>
      <c r="X1550" s="38"/>
    </row>
    <row r="1551" spans="2:24" ht="0.65" customHeight="1">
      <c r="B1551" s="33"/>
      <c r="C1551" s="33"/>
    </row>
    <row r="1552" spans="2:24" ht="0.65" customHeight="1"/>
    <row r="1553" spans="2:24" ht="1.75" customHeight="1"/>
    <row r="1554" spans="2:24" ht="10.75" customHeight="1">
      <c r="E1554" s="39">
        <v>0</v>
      </c>
      <c r="F1554" s="39"/>
      <c r="G1554" s="39"/>
      <c r="I1554" s="39">
        <v>0</v>
      </c>
      <c r="J1554" s="39"/>
      <c r="K1554" s="39"/>
      <c r="M1554" s="3">
        <v>0</v>
      </c>
      <c r="O1554" s="3">
        <v>0</v>
      </c>
      <c r="Q1554" s="3">
        <v>0</v>
      </c>
      <c r="S1554" s="39">
        <v>0</v>
      </c>
      <c r="T1554" s="39"/>
      <c r="U1554" s="39"/>
    </row>
    <row r="1555" spans="2:24" ht="6" customHeight="1"/>
    <row r="1556" spans="2:24" ht="13.75" customHeight="1">
      <c r="C1556" s="40" t="s">
        <v>10</v>
      </c>
      <c r="D1556" s="40"/>
      <c r="E1556" s="40"/>
      <c r="G1556" s="41">
        <v>1</v>
      </c>
      <c r="H1556" s="41"/>
      <c r="I1556" s="41"/>
    </row>
    <row r="1557" spans="2:24" ht="6" customHeight="1"/>
    <row r="1558" spans="2:24" ht="6" customHeight="1"/>
    <row r="1559" spans="2:24" ht="15" customHeight="1">
      <c r="B1559" s="42" t="s">
        <v>49</v>
      </c>
      <c r="C1559" s="42"/>
      <c r="D1559" s="42"/>
      <c r="E1559" s="42"/>
      <c r="F1559" s="42"/>
      <c r="G1559" s="42"/>
      <c r="H1559" s="42"/>
      <c r="I1559" s="42"/>
      <c r="J1559" s="42"/>
      <c r="K1559" s="42"/>
      <c r="L1559" s="42"/>
      <c r="M1559" s="42"/>
      <c r="N1559" s="42"/>
      <c r="O1559" s="42"/>
      <c r="P1559" s="42"/>
      <c r="Q1559" s="42"/>
      <c r="R1559" s="42"/>
      <c r="S1559" s="42"/>
      <c r="T1559" s="42"/>
      <c r="U1559" s="42"/>
      <c r="V1559" s="42"/>
      <c r="W1559" s="42"/>
      <c r="X1559" s="42"/>
    </row>
    <row r="1560" spans="2:24" ht="5.4" customHeight="1"/>
    <row r="1561" spans="2:24" ht="12.65" customHeight="1">
      <c r="B1561" s="33" t="s">
        <v>50</v>
      </c>
      <c r="C1561" s="33"/>
      <c r="E1561" s="37">
        <v>20</v>
      </c>
      <c r="F1561" s="37"/>
      <c r="G1561" s="37"/>
      <c r="I1561" s="37">
        <v>40</v>
      </c>
      <c r="J1561" s="37"/>
      <c r="K1561" s="37"/>
      <c r="M1561" s="2">
        <v>30</v>
      </c>
      <c r="O1561" s="2">
        <v>30</v>
      </c>
      <c r="Q1561" s="2">
        <v>0</v>
      </c>
      <c r="S1561" s="37">
        <v>50</v>
      </c>
      <c r="T1561" s="37"/>
      <c r="U1561" s="37"/>
      <c r="W1561" s="38">
        <v>28</v>
      </c>
      <c r="X1561" s="38"/>
    </row>
    <row r="1562" spans="2:24" ht="0.65" customHeight="1">
      <c r="B1562" s="33"/>
      <c r="C1562" s="33"/>
    </row>
    <row r="1563" spans="2:24" ht="0.65" customHeight="1"/>
    <row r="1564" spans="2:24" ht="1.75" customHeight="1"/>
    <row r="1565" spans="2:24" ht="10.75" customHeight="1">
      <c r="E1565" s="39">
        <v>20</v>
      </c>
      <c r="F1565" s="39"/>
      <c r="G1565" s="39"/>
      <c r="I1565" s="39">
        <v>40</v>
      </c>
      <c r="J1565" s="39"/>
      <c r="K1565" s="39"/>
      <c r="M1565" s="3">
        <v>30</v>
      </c>
      <c r="O1565" s="3">
        <v>30</v>
      </c>
      <c r="Q1565" s="3">
        <v>0</v>
      </c>
      <c r="S1565" s="39">
        <v>50</v>
      </c>
      <c r="T1565" s="39"/>
      <c r="U1565" s="39"/>
    </row>
    <row r="1566" spans="2:24" ht="6" customHeight="1"/>
    <row r="1567" spans="2:24" ht="13.75" customHeight="1">
      <c r="C1567" s="40" t="s">
        <v>10</v>
      </c>
      <c r="D1567" s="40"/>
      <c r="E1567" s="40"/>
      <c r="G1567" s="41">
        <v>1</v>
      </c>
      <c r="H1567" s="41"/>
      <c r="I1567" s="41"/>
    </row>
    <row r="1568" spans="2:24" ht="6" customHeight="1"/>
    <row r="1569" spans="2:24" ht="6" customHeight="1"/>
    <row r="1570" spans="2:24" ht="15" customHeight="1">
      <c r="B1570" s="42" t="s">
        <v>51</v>
      </c>
      <c r="C1570" s="42"/>
      <c r="D1570" s="42"/>
      <c r="E1570" s="42"/>
      <c r="F1570" s="42"/>
      <c r="G1570" s="42"/>
      <c r="H1570" s="42"/>
      <c r="I1570" s="42"/>
      <c r="J1570" s="42"/>
      <c r="K1570" s="42"/>
      <c r="L1570" s="42"/>
      <c r="M1570" s="42"/>
      <c r="N1570" s="42"/>
      <c r="O1570" s="42"/>
      <c r="P1570" s="42"/>
      <c r="Q1570" s="42"/>
      <c r="R1570" s="42"/>
      <c r="S1570" s="42"/>
      <c r="T1570" s="42"/>
      <c r="U1570" s="42"/>
      <c r="V1570" s="42"/>
      <c r="W1570" s="42"/>
      <c r="X1570" s="42"/>
    </row>
    <row r="1571" spans="2:24" ht="5.4" customHeight="1"/>
    <row r="1572" spans="2:24" ht="10.75" customHeight="1">
      <c r="B1572" s="43" t="s">
        <v>52</v>
      </c>
      <c r="C1572" s="43"/>
      <c r="E1572" s="37">
        <v>0</v>
      </c>
      <c r="F1572" s="37"/>
      <c r="G1572" s="37"/>
      <c r="I1572" s="37">
        <v>0</v>
      </c>
      <c r="J1572" s="37"/>
      <c r="K1572" s="37"/>
      <c r="M1572" s="2">
        <v>0</v>
      </c>
      <c r="O1572" s="2">
        <v>0</v>
      </c>
      <c r="Q1572" s="2">
        <v>0</v>
      </c>
      <c r="S1572" s="37">
        <v>0</v>
      </c>
      <c r="T1572" s="37"/>
      <c r="U1572" s="37"/>
      <c r="W1572" s="38">
        <v>55</v>
      </c>
      <c r="X1572" s="38"/>
    </row>
    <row r="1573" spans="2:24" ht="1.75" customHeight="1">
      <c r="B1573" s="43"/>
      <c r="C1573" s="43"/>
    </row>
    <row r="1574" spans="2:24" ht="0.65" customHeight="1">
      <c r="B1574" s="43"/>
      <c r="C1574" s="43"/>
    </row>
    <row r="1575" spans="2:24" ht="8.4" customHeight="1">
      <c r="B1575" s="43"/>
      <c r="C1575" s="43"/>
    </row>
    <row r="1576" spans="2:24" ht="10.75" customHeight="1">
      <c r="B1576" s="43" t="s">
        <v>52</v>
      </c>
      <c r="C1576" s="43"/>
      <c r="E1576" s="37">
        <v>0</v>
      </c>
      <c r="F1576" s="37"/>
      <c r="G1576" s="37"/>
      <c r="I1576" s="37">
        <v>0</v>
      </c>
      <c r="J1576" s="37"/>
      <c r="K1576" s="37"/>
      <c r="M1576" s="2">
        <v>0</v>
      </c>
      <c r="O1576" s="2">
        <v>0</v>
      </c>
      <c r="Q1576" s="2">
        <v>0</v>
      </c>
      <c r="S1576" s="37">
        <v>0</v>
      </c>
      <c r="T1576" s="37"/>
      <c r="U1576" s="37"/>
      <c r="W1576" s="38">
        <v>50</v>
      </c>
      <c r="X1576" s="38"/>
    </row>
    <row r="1577" spans="2:24" ht="1.75" customHeight="1">
      <c r="B1577" s="43"/>
      <c r="C1577" s="43"/>
    </row>
    <row r="1578" spans="2:24" ht="0.65" customHeight="1">
      <c r="B1578" s="43"/>
      <c r="C1578" s="43"/>
    </row>
    <row r="1579" spans="2:24" ht="8.4" customHeight="1">
      <c r="B1579" s="43"/>
      <c r="C1579" s="43"/>
    </row>
    <row r="1580" spans="2:24" ht="1.75" customHeight="1"/>
    <row r="1581" spans="2:24" ht="10.75" customHeight="1">
      <c r="E1581" s="39">
        <v>0</v>
      </c>
      <c r="F1581" s="39"/>
      <c r="G1581" s="39"/>
      <c r="I1581" s="39">
        <v>0</v>
      </c>
      <c r="J1581" s="39"/>
      <c r="K1581" s="39"/>
      <c r="M1581" s="3">
        <v>0</v>
      </c>
      <c r="O1581" s="3">
        <v>0</v>
      </c>
      <c r="Q1581" s="3">
        <v>0</v>
      </c>
      <c r="S1581" s="39">
        <v>0</v>
      </c>
      <c r="T1581" s="39"/>
      <c r="U1581" s="39"/>
    </row>
    <row r="1582" spans="2:24" ht="6" customHeight="1"/>
    <row r="1583" spans="2:24" ht="13.75" customHeight="1">
      <c r="C1583" s="40" t="s">
        <v>10</v>
      </c>
      <c r="D1583" s="40"/>
      <c r="E1583" s="40"/>
      <c r="G1583" s="41">
        <v>2</v>
      </c>
      <c r="H1583" s="41"/>
      <c r="I1583" s="41"/>
    </row>
    <row r="1584" spans="2:24" ht="6" customHeight="1"/>
    <row r="1585" spans="2:24" ht="6" customHeight="1"/>
    <row r="1586" spans="2:24" ht="15" customHeight="1">
      <c r="B1586" s="42" t="s">
        <v>53</v>
      </c>
      <c r="C1586" s="42"/>
      <c r="D1586" s="42"/>
      <c r="E1586" s="42"/>
      <c r="F1586" s="42"/>
      <c r="G1586" s="42"/>
      <c r="H1586" s="42"/>
      <c r="I1586" s="42"/>
      <c r="J1586" s="42"/>
      <c r="K1586" s="42"/>
      <c r="L1586" s="42"/>
      <c r="M1586" s="42"/>
      <c r="N1586" s="42"/>
      <c r="O1586" s="42"/>
      <c r="P1586" s="42"/>
      <c r="Q1586" s="42"/>
      <c r="R1586" s="42"/>
      <c r="S1586" s="42"/>
      <c r="T1586" s="42"/>
      <c r="U1586" s="42"/>
      <c r="V1586" s="42"/>
      <c r="W1586" s="42"/>
      <c r="X1586" s="42"/>
    </row>
    <row r="1587" spans="2:24" ht="5.4" customHeight="1"/>
    <row r="1588" spans="2:24" ht="10.75" customHeight="1">
      <c r="B1588" s="43" t="s">
        <v>54</v>
      </c>
      <c r="C1588" s="43"/>
      <c r="E1588" s="37">
        <v>0</v>
      </c>
      <c r="F1588" s="37"/>
      <c r="G1588" s="37"/>
      <c r="I1588" s="37">
        <v>0</v>
      </c>
      <c r="J1588" s="37"/>
      <c r="K1588" s="37"/>
      <c r="M1588" s="2">
        <v>0</v>
      </c>
      <c r="O1588" s="2">
        <v>0</v>
      </c>
      <c r="Q1588" s="2">
        <v>0</v>
      </c>
      <c r="S1588" s="37">
        <v>0</v>
      </c>
      <c r="T1588" s="37"/>
      <c r="U1588" s="37"/>
      <c r="W1588" s="38">
        <v>58</v>
      </c>
      <c r="X1588" s="38"/>
    </row>
    <row r="1589" spans="2:24" ht="1.75" customHeight="1">
      <c r="B1589" s="43"/>
      <c r="C1589" s="43"/>
    </row>
    <row r="1590" spans="2:24" ht="0.65" customHeight="1">
      <c r="B1590" s="43"/>
      <c r="C1590" s="43"/>
    </row>
    <row r="1591" spans="2:24" ht="8.4" customHeight="1">
      <c r="B1591" s="43"/>
      <c r="C1591" s="43"/>
    </row>
    <row r="1592" spans="2:24" ht="10.75" customHeight="1">
      <c r="B1592" s="43" t="s">
        <v>54</v>
      </c>
      <c r="C1592" s="43"/>
      <c r="E1592" s="37">
        <v>0</v>
      </c>
      <c r="F1592" s="37"/>
      <c r="G1592" s="37"/>
      <c r="I1592" s="37">
        <v>0</v>
      </c>
      <c r="J1592" s="37"/>
      <c r="K1592" s="37"/>
      <c r="M1592" s="2">
        <v>0</v>
      </c>
      <c r="O1592" s="2">
        <v>0</v>
      </c>
      <c r="Q1592" s="2">
        <v>0</v>
      </c>
      <c r="S1592" s="37">
        <v>0</v>
      </c>
      <c r="T1592" s="37"/>
      <c r="U1592" s="37"/>
      <c r="W1592" s="38">
        <v>53</v>
      </c>
      <c r="X1592" s="38"/>
    </row>
    <row r="1593" spans="2:24" ht="1.75" customHeight="1">
      <c r="B1593" s="43"/>
      <c r="C1593" s="43"/>
    </row>
    <row r="1594" spans="2:24" ht="0.65" customHeight="1">
      <c r="B1594" s="43"/>
      <c r="C1594" s="43"/>
    </row>
    <row r="1595" spans="2:24" ht="8.4" customHeight="1">
      <c r="B1595" s="43"/>
      <c r="C1595" s="43"/>
    </row>
    <row r="1596" spans="2:24" ht="1.75" customHeight="1"/>
    <row r="1597" spans="2:24" ht="10.75" customHeight="1">
      <c r="E1597" s="39">
        <v>0</v>
      </c>
      <c r="F1597" s="39"/>
      <c r="G1597" s="39"/>
      <c r="I1597" s="39">
        <v>0</v>
      </c>
      <c r="J1597" s="39"/>
      <c r="K1597" s="39"/>
      <c r="M1597" s="3">
        <v>0</v>
      </c>
      <c r="O1597" s="3">
        <v>0</v>
      </c>
      <c r="Q1597" s="3">
        <v>0</v>
      </c>
      <c r="S1597" s="39">
        <v>0</v>
      </c>
      <c r="T1597" s="39"/>
      <c r="U1597" s="39"/>
    </row>
    <row r="1598" spans="2:24" ht="6" customHeight="1"/>
    <row r="1599" spans="2:24" ht="13.75" customHeight="1">
      <c r="C1599" s="40" t="s">
        <v>10</v>
      </c>
      <c r="D1599" s="40"/>
      <c r="E1599" s="40"/>
      <c r="G1599" s="41">
        <v>2</v>
      </c>
      <c r="H1599" s="41"/>
      <c r="I1599" s="41"/>
    </row>
    <row r="1600" spans="2:24" ht="6" customHeight="1"/>
    <row r="1601" spans="2:24" ht="6" customHeight="1"/>
    <row r="1602" spans="2:24" ht="15" customHeight="1">
      <c r="B1602" s="42" t="s">
        <v>55</v>
      </c>
      <c r="C1602" s="42"/>
      <c r="D1602" s="42"/>
      <c r="E1602" s="42"/>
      <c r="F1602" s="42"/>
      <c r="G1602" s="42"/>
      <c r="H1602" s="42"/>
      <c r="I1602" s="42"/>
      <c r="J1602" s="42"/>
      <c r="K1602" s="42"/>
      <c r="L1602" s="42"/>
      <c r="M1602" s="42"/>
      <c r="N1602" s="42"/>
      <c r="O1602" s="42"/>
      <c r="P1602" s="42"/>
      <c r="Q1602" s="42"/>
      <c r="R1602" s="42"/>
      <c r="S1602" s="42"/>
      <c r="T1602" s="42"/>
      <c r="U1602" s="42"/>
      <c r="V1602" s="42"/>
      <c r="W1602" s="42"/>
      <c r="X1602" s="42"/>
    </row>
    <row r="1603" spans="2:24" ht="5.4" customHeight="1"/>
    <row r="1604" spans="2:24" ht="10.75" customHeight="1">
      <c r="B1604" s="43" t="s">
        <v>56</v>
      </c>
      <c r="C1604" s="43"/>
      <c r="E1604" s="37">
        <v>0</v>
      </c>
      <c r="F1604" s="37"/>
      <c r="G1604" s="37"/>
      <c r="I1604" s="37">
        <v>0</v>
      </c>
      <c r="J1604" s="37"/>
      <c r="K1604" s="37"/>
      <c r="M1604" s="2">
        <v>0</v>
      </c>
      <c r="O1604" s="2">
        <v>0</v>
      </c>
      <c r="Q1604" s="2">
        <v>0</v>
      </c>
      <c r="S1604" s="37">
        <v>0</v>
      </c>
      <c r="T1604" s="37"/>
      <c r="U1604" s="37"/>
      <c r="W1604" s="38">
        <v>53</v>
      </c>
      <c r="X1604" s="38"/>
    </row>
    <row r="1605" spans="2:24" ht="1.75" customHeight="1">
      <c r="B1605" s="43"/>
      <c r="C1605" s="43"/>
    </row>
    <row r="1606" spans="2:24" ht="0.65" customHeight="1">
      <c r="B1606" s="43"/>
      <c r="C1606" s="43"/>
    </row>
    <row r="1607" spans="2:24" ht="8.4" customHeight="1">
      <c r="B1607" s="43"/>
      <c r="C1607" s="43"/>
    </row>
    <row r="1608" spans="2:24" ht="10.75" customHeight="1">
      <c r="B1608" s="43" t="s">
        <v>56</v>
      </c>
      <c r="C1608" s="43"/>
      <c r="E1608" s="37">
        <v>0</v>
      </c>
      <c r="F1608" s="37"/>
      <c r="G1608" s="37"/>
      <c r="I1608" s="37">
        <v>0</v>
      </c>
      <c r="J1608" s="37"/>
      <c r="K1608" s="37"/>
      <c r="M1608" s="2">
        <v>0</v>
      </c>
      <c r="O1608" s="2">
        <v>0</v>
      </c>
      <c r="Q1608" s="2">
        <v>0</v>
      </c>
      <c r="S1608" s="37">
        <v>0</v>
      </c>
      <c r="T1608" s="37"/>
      <c r="U1608" s="37"/>
      <c r="W1608" s="38">
        <v>48</v>
      </c>
      <c r="X1608" s="38"/>
    </row>
    <row r="1609" spans="2:24" ht="1.75" customHeight="1">
      <c r="B1609" s="43"/>
      <c r="C1609" s="43"/>
    </row>
    <row r="1610" spans="2:24" ht="0.65" customHeight="1">
      <c r="B1610" s="43"/>
      <c r="C1610" s="43"/>
    </row>
    <row r="1611" spans="2:24" ht="8.4" customHeight="1">
      <c r="B1611" s="43"/>
      <c r="C1611" s="43"/>
    </row>
    <row r="1612" spans="2:24" ht="1.75" customHeight="1"/>
    <row r="1613" spans="2:24" ht="10.75" customHeight="1">
      <c r="E1613" s="39">
        <v>0</v>
      </c>
      <c r="F1613" s="39"/>
      <c r="G1613" s="39"/>
      <c r="I1613" s="39">
        <v>0</v>
      </c>
      <c r="J1613" s="39"/>
      <c r="K1613" s="39"/>
      <c r="M1613" s="3">
        <v>0</v>
      </c>
      <c r="O1613" s="3">
        <v>0</v>
      </c>
      <c r="Q1613" s="3">
        <v>0</v>
      </c>
      <c r="S1613" s="39">
        <v>0</v>
      </c>
      <c r="T1613" s="39"/>
      <c r="U1613" s="39"/>
    </row>
    <row r="1614" spans="2:24" ht="6" customHeight="1"/>
    <row r="1615" spans="2:24" ht="13.75" customHeight="1">
      <c r="C1615" s="40" t="s">
        <v>10</v>
      </c>
      <c r="D1615" s="40"/>
      <c r="E1615" s="40"/>
      <c r="G1615" s="41">
        <v>2</v>
      </c>
      <c r="H1615" s="41"/>
      <c r="I1615" s="41"/>
    </row>
    <row r="1616" spans="2:24" ht="6" customHeight="1"/>
    <row r="1617" spans="2:24" ht="6" customHeight="1"/>
    <row r="1618" spans="2:24" ht="15" customHeight="1">
      <c r="B1618" s="42" t="s">
        <v>57</v>
      </c>
      <c r="C1618" s="42"/>
      <c r="D1618" s="42"/>
      <c r="E1618" s="42"/>
      <c r="F1618" s="42"/>
      <c r="G1618" s="42"/>
      <c r="H1618" s="42"/>
      <c r="I1618" s="42"/>
      <c r="J1618" s="42"/>
      <c r="K1618" s="42"/>
      <c r="L1618" s="42"/>
      <c r="M1618" s="42"/>
      <c r="N1618" s="42"/>
      <c r="O1618" s="42"/>
      <c r="P1618" s="42"/>
      <c r="Q1618" s="42"/>
      <c r="R1618" s="42"/>
      <c r="S1618" s="42"/>
      <c r="T1618" s="42"/>
      <c r="U1618" s="42"/>
      <c r="V1618" s="42"/>
      <c r="W1618" s="42"/>
      <c r="X1618" s="42"/>
    </row>
    <row r="1619" spans="2:24" ht="5.4" customHeight="1"/>
    <row r="1620" spans="2:24" ht="12.65" customHeight="1">
      <c r="B1620" s="33" t="s">
        <v>58</v>
      </c>
      <c r="C1620" s="33"/>
      <c r="E1620" s="37">
        <v>0</v>
      </c>
      <c r="F1620" s="37"/>
      <c r="G1620" s="37"/>
      <c r="I1620" s="37">
        <v>0</v>
      </c>
      <c r="J1620" s="37"/>
      <c r="K1620" s="37"/>
      <c r="M1620" s="2">
        <v>0</v>
      </c>
      <c r="O1620" s="2">
        <v>0</v>
      </c>
      <c r="Q1620" s="2">
        <v>0</v>
      </c>
      <c r="S1620" s="37">
        <v>0</v>
      </c>
      <c r="T1620" s="37"/>
      <c r="U1620" s="37"/>
      <c r="W1620" s="38">
        <v>37</v>
      </c>
      <c r="X1620" s="38"/>
    </row>
    <row r="1621" spans="2:24" ht="0.65" customHeight="1">
      <c r="B1621" s="33"/>
      <c r="C1621" s="33"/>
    </row>
    <row r="1622" spans="2:24" ht="0.65" customHeight="1"/>
    <row r="1623" spans="2:24" ht="1.75" customHeight="1"/>
    <row r="1624" spans="2:24" ht="10.75" customHeight="1">
      <c r="E1624" s="39">
        <v>0</v>
      </c>
      <c r="F1624" s="39"/>
      <c r="G1624" s="39"/>
      <c r="I1624" s="39">
        <v>0</v>
      </c>
      <c r="J1624" s="39"/>
      <c r="K1624" s="39"/>
      <c r="M1624" s="3">
        <v>0</v>
      </c>
      <c r="O1624" s="3">
        <v>0</v>
      </c>
      <c r="Q1624" s="3">
        <v>0</v>
      </c>
      <c r="S1624" s="39">
        <v>0</v>
      </c>
      <c r="T1624" s="39"/>
      <c r="U1624" s="39"/>
    </row>
    <row r="1625" spans="2:24" ht="6" customHeight="1"/>
    <row r="1626" spans="2:24" ht="13.75" customHeight="1">
      <c r="C1626" s="40" t="s">
        <v>10</v>
      </c>
      <c r="D1626" s="40"/>
      <c r="E1626" s="40"/>
      <c r="G1626" s="41">
        <v>1</v>
      </c>
      <c r="H1626" s="41"/>
      <c r="I1626" s="41"/>
    </row>
    <row r="1627" spans="2:24" ht="6" customHeight="1"/>
    <row r="1628" spans="2:24" ht="6" customHeight="1"/>
    <row r="1629" spans="2:24" ht="15" customHeight="1">
      <c r="B1629" s="42" t="s">
        <v>59</v>
      </c>
      <c r="C1629" s="42"/>
      <c r="D1629" s="42"/>
      <c r="E1629" s="42"/>
      <c r="F1629" s="42"/>
      <c r="G1629" s="42"/>
      <c r="H1629" s="42"/>
      <c r="I1629" s="42"/>
      <c r="J1629" s="42"/>
      <c r="K1629" s="42"/>
      <c r="L1629" s="42"/>
      <c r="M1629" s="42"/>
      <c r="N1629" s="42"/>
      <c r="O1629" s="42"/>
      <c r="P1629" s="42"/>
      <c r="Q1629" s="42"/>
      <c r="R1629" s="42"/>
      <c r="S1629" s="42"/>
      <c r="T1629" s="42"/>
      <c r="U1629" s="42"/>
      <c r="V1629" s="42"/>
      <c r="W1629" s="42"/>
      <c r="X1629" s="42"/>
    </row>
    <row r="1630" spans="2:24" ht="5.4" customHeight="1"/>
    <row r="1631" spans="2:24" ht="12.65" customHeight="1">
      <c r="B1631" s="33" t="s">
        <v>60</v>
      </c>
      <c r="C1631" s="33"/>
      <c r="E1631" s="37">
        <v>2650</v>
      </c>
      <c r="F1631" s="37"/>
      <c r="G1631" s="37"/>
      <c r="I1631" s="37">
        <v>2650</v>
      </c>
      <c r="J1631" s="37"/>
      <c r="K1631" s="37"/>
      <c r="M1631" s="2">
        <v>2600</v>
      </c>
      <c r="O1631" s="2">
        <v>2600</v>
      </c>
      <c r="Q1631" s="2">
        <v>2600</v>
      </c>
      <c r="S1631" s="37">
        <v>2600</v>
      </c>
      <c r="T1631" s="37"/>
      <c r="U1631" s="37"/>
      <c r="W1631" s="38">
        <v>70</v>
      </c>
      <c r="X1631" s="38"/>
    </row>
    <row r="1632" spans="2:24" ht="0.65" customHeight="1">
      <c r="B1632" s="33"/>
      <c r="C1632" s="33"/>
    </row>
    <row r="1633" spans="2:24" ht="0.65" customHeight="1"/>
    <row r="1634" spans="2:24" ht="1.75" customHeight="1"/>
    <row r="1635" spans="2:24" ht="10.75" customHeight="1">
      <c r="E1635" s="39">
        <v>2650</v>
      </c>
      <c r="F1635" s="39"/>
      <c r="G1635" s="39"/>
      <c r="I1635" s="39">
        <v>2650</v>
      </c>
      <c r="J1635" s="39"/>
      <c r="K1635" s="39"/>
      <c r="M1635" s="3">
        <v>2600</v>
      </c>
      <c r="O1635" s="3">
        <v>2600</v>
      </c>
      <c r="Q1635" s="3">
        <v>2600</v>
      </c>
      <c r="S1635" s="39">
        <v>2600</v>
      </c>
      <c r="T1635" s="39"/>
      <c r="U1635" s="39"/>
    </row>
    <row r="1636" spans="2:24" ht="6" customHeight="1"/>
    <row r="1637" spans="2:24" ht="13.75" customHeight="1">
      <c r="C1637" s="40" t="s">
        <v>10</v>
      </c>
      <c r="D1637" s="40"/>
      <c r="E1637" s="40"/>
      <c r="G1637" s="41">
        <v>1</v>
      </c>
      <c r="H1637" s="41"/>
      <c r="I1637" s="41"/>
    </row>
    <row r="1638" spans="2:24" ht="6" customHeight="1"/>
    <row r="1639" spans="2:24" ht="6" customHeight="1"/>
    <row r="1640" spans="2:24" ht="15" customHeight="1">
      <c r="B1640" s="42" t="s">
        <v>61</v>
      </c>
      <c r="C1640" s="42"/>
      <c r="D1640" s="42"/>
      <c r="E1640" s="42"/>
      <c r="F1640" s="42"/>
      <c r="G1640" s="42"/>
      <c r="H1640" s="42"/>
      <c r="I1640" s="42"/>
      <c r="J1640" s="42"/>
      <c r="K1640" s="42"/>
      <c r="L1640" s="42"/>
      <c r="M1640" s="42"/>
      <c r="N1640" s="42"/>
      <c r="O1640" s="42"/>
      <c r="P1640" s="42"/>
      <c r="Q1640" s="42"/>
      <c r="R1640" s="42"/>
      <c r="S1640" s="42"/>
      <c r="T1640" s="42"/>
      <c r="U1640" s="42"/>
      <c r="V1640" s="42"/>
      <c r="W1640" s="42"/>
      <c r="X1640" s="42"/>
    </row>
    <row r="1641" spans="2:24" ht="5.4" customHeight="1"/>
    <row r="1642" spans="2:24" ht="12.65" customHeight="1">
      <c r="B1642" s="33" t="s">
        <v>62</v>
      </c>
      <c r="C1642" s="33"/>
      <c r="E1642" s="37">
        <v>0</v>
      </c>
      <c r="F1642" s="37"/>
      <c r="G1642" s="37"/>
      <c r="I1642" s="37">
        <v>0</v>
      </c>
      <c r="J1642" s="37"/>
      <c r="K1642" s="37"/>
      <c r="M1642" s="2">
        <v>0</v>
      </c>
      <c r="O1642" s="2">
        <v>0</v>
      </c>
      <c r="Q1642" s="2">
        <v>0</v>
      </c>
      <c r="S1642" s="37">
        <v>0</v>
      </c>
      <c r="T1642" s="37"/>
      <c r="U1642" s="37"/>
      <c r="W1642" s="38">
        <v>26</v>
      </c>
      <c r="X1642" s="38"/>
    </row>
    <row r="1643" spans="2:24" ht="0.65" customHeight="1">
      <c r="B1643" s="33"/>
      <c r="C1643" s="33"/>
    </row>
    <row r="1644" spans="2:24" ht="0.65" customHeight="1"/>
    <row r="1645" spans="2:24" ht="1.75" customHeight="1"/>
    <row r="1646" spans="2:24" ht="10.75" customHeight="1">
      <c r="E1646" s="39">
        <v>0</v>
      </c>
      <c r="F1646" s="39"/>
      <c r="G1646" s="39"/>
      <c r="I1646" s="39">
        <v>0</v>
      </c>
      <c r="J1646" s="39"/>
      <c r="K1646" s="39"/>
      <c r="M1646" s="3">
        <v>0</v>
      </c>
      <c r="O1646" s="3">
        <v>0</v>
      </c>
      <c r="Q1646" s="3">
        <v>0</v>
      </c>
      <c r="S1646" s="39">
        <v>0</v>
      </c>
      <c r="T1646" s="39"/>
      <c r="U1646" s="39"/>
    </row>
    <row r="1647" spans="2:24" ht="6" customHeight="1"/>
    <row r="1648" spans="2:24" ht="13.75" customHeight="1">
      <c r="C1648" s="40" t="s">
        <v>10</v>
      </c>
      <c r="D1648" s="40"/>
      <c r="E1648" s="40"/>
      <c r="G1648" s="41">
        <v>1</v>
      </c>
      <c r="H1648" s="41"/>
      <c r="I1648" s="41"/>
    </row>
    <row r="1649" spans="2:24" ht="6" customHeight="1"/>
    <row r="1650" spans="2:24" ht="6" customHeight="1"/>
    <row r="1651" spans="2:24" ht="15" customHeight="1">
      <c r="B1651" s="42" t="s">
        <v>63</v>
      </c>
      <c r="C1651" s="42"/>
      <c r="D1651" s="42"/>
      <c r="E1651" s="42"/>
      <c r="F1651" s="42"/>
      <c r="G1651" s="42"/>
      <c r="H1651" s="42"/>
      <c r="I1651" s="42"/>
      <c r="J1651" s="42"/>
      <c r="K1651" s="42"/>
      <c r="L1651" s="42"/>
      <c r="M1651" s="42"/>
      <c r="N1651" s="42"/>
      <c r="O1651" s="42"/>
      <c r="P1651" s="42"/>
      <c r="Q1651" s="42"/>
      <c r="R1651" s="42"/>
      <c r="S1651" s="42"/>
      <c r="T1651" s="42"/>
      <c r="U1651" s="42"/>
      <c r="V1651" s="42"/>
      <c r="W1651" s="42"/>
      <c r="X1651" s="42"/>
    </row>
    <row r="1652" spans="2:24" ht="5.4" customHeight="1"/>
    <row r="1653" spans="2:24" ht="12.65" customHeight="1">
      <c r="B1653" s="33" t="s">
        <v>64</v>
      </c>
      <c r="C1653" s="33"/>
      <c r="E1653" s="37">
        <v>0</v>
      </c>
      <c r="F1653" s="37"/>
      <c r="G1653" s="37"/>
      <c r="I1653" s="37">
        <v>0</v>
      </c>
      <c r="J1653" s="37"/>
      <c r="K1653" s="37"/>
      <c r="M1653" s="2">
        <v>0</v>
      </c>
      <c r="O1653" s="2">
        <v>0</v>
      </c>
      <c r="Q1653" s="2">
        <v>0</v>
      </c>
      <c r="S1653" s="37">
        <v>0</v>
      </c>
      <c r="T1653" s="37"/>
      <c r="U1653" s="37"/>
      <c r="W1653" s="38">
        <v>46</v>
      </c>
      <c r="X1653" s="38"/>
    </row>
    <row r="1654" spans="2:24" ht="0.65" customHeight="1">
      <c r="B1654" s="33"/>
      <c r="C1654" s="33"/>
    </row>
    <row r="1655" spans="2:24" ht="0.65" customHeight="1"/>
    <row r="1656" spans="2:24" ht="1.75" customHeight="1"/>
    <row r="1657" spans="2:24" ht="10.75" customHeight="1">
      <c r="E1657" s="39">
        <v>0</v>
      </c>
      <c r="F1657" s="39"/>
      <c r="G1657" s="39"/>
      <c r="I1657" s="39">
        <v>0</v>
      </c>
      <c r="J1657" s="39"/>
      <c r="K1657" s="39"/>
      <c r="M1657" s="3">
        <v>0</v>
      </c>
      <c r="O1657" s="3">
        <v>0</v>
      </c>
      <c r="Q1657" s="3">
        <v>0</v>
      </c>
      <c r="S1657" s="39">
        <v>0</v>
      </c>
      <c r="T1657" s="39"/>
      <c r="U1657" s="39"/>
    </row>
    <row r="1658" spans="2:24" ht="6" customHeight="1"/>
    <row r="1659" spans="2:24" ht="13.75" customHeight="1">
      <c r="C1659" s="40" t="s">
        <v>10</v>
      </c>
      <c r="D1659" s="40"/>
      <c r="E1659" s="40"/>
      <c r="G1659" s="41">
        <v>1</v>
      </c>
      <c r="H1659" s="41"/>
      <c r="I1659" s="41"/>
    </row>
    <row r="1660" spans="2:24" ht="6" customHeight="1"/>
    <row r="1661" spans="2:24" ht="6" customHeight="1"/>
    <row r="1662" spans="2:24" ht="15" customHeight="1">
      <c r="B1662" s="42" t="s">
        <v>65</v>
      </c>
      <c r="C1662" s="42"/>
      <c r="D1662" s="42"/>
      <c r="E1662" s="42"/>
      <c r="F1662" s="42"/>
      <c r="G1662" s="42"/>
      <c r="H1662" s="42"/>
      <c r="I1662" s="42"/>
      <c r="J1662" s="42"/>
      <c r="K1662" s="42"/>
      <c r="L1662" s="42"/>
      <c r="M1662" s="42"/>
      <c r="N1662" s="42"/>
      <c r="O1662" s="42"/>
      <c r="P1662" s="42"/>
      <c r="Q1662" s="42"/>
      <c r="R1662" s="42"/>
      <c r="S1662" s="42"/>
      <c r="T1662" s="42"/>
      <c r="U1662" s="42"/>
      <c r="V1662" s="42"/>
      <c r="W1662" s="42"/>
      <c r="X1662" s="42"/>
    </row>
    <row r="1663" spans="2:24" ht="5.4" customHeight="1"/>
    <row r="1664" spans="2:24" ht="12.65" customHeight="1">
      <c r="B1664" s="33" t="s">
        <v>66</v>
      </c>
      <c r="C1664" s="33"/>
      <c r="E1664" s="37">
        <v>875</v>
      </c>
      <c r="F1664" s="37"/>
      <c r="G1664" s="37"/>
      <c r="I1664" s="37">
        <v>885</v>
      </c>
      <c r="J1664" s="37"/>
      <c r="K1664" s="37"/>
      <c r="M1664" s="2">
        <v>900</v>
      </c>
      <c r="O1664" s="2">
        <v>900</v>
      </c>
      <c r="Q1664" s="2">
        <v>825</v>
      </c>
      <c r="S1664" s="37">
        <v>825</v>
      </c>
      <c r="T1664" s="37"/>
      <c r="U1664" s="37"/>
      <c r="W1664" s="38">
        <v>95</v>
      </c>
      <c r="X1664" s="38"/>
    </row>
    <row r="1665" spans="2:24" ht="0.65" customHeight="1">
      <c r="B1665" s="33"/>
      <c r="C1665" s="33"/>
    </row>
    <row r="1666" spans="2:24" ht="0.65" customHeight="1"/>
    <row r="1667" spans="2:24" ht="1.75" customHeight="1"/>
    <row r="1668" spans="2:24" ht="10.75" customHeight="1">
      <c r="E1668" s="39">
        <v>875</v>
      </c>
      <c r="F1668" s="39"/>
      <c r="G1668" s="39"/>
      <c r="I1668" s="39">
        <v>885</v>
      </c>
      <c r="J1668" s="39"/>
      <c r="K1668" s="39"/>
      <c r="M1668" s="3">
        <v>900</v>
      </c>
      <c r="O1668" s="3">
        <v>900</v>
      </c>
      <c r="Q1668" s="3">
        <v>825</v>
      </c>
      <c r="S1668" s="39">
        <v>825</v>
      </c>
      <c r="T1668" s="39"/>
      <c r="U1668" s="39"/>
    </row>
    <row r="1669" spans="2:24" ht="6" customHeight="1"/>
    <row r="1670" spans="2:24" ht="13.75" customHeight="1">
      <c r="C1670" s="40" t="s">
        <v>10</v>
      </c>
      <c r="D1670" s="40"/>
      <c r="E1670" s="40"/>
      <c r="G1670" s="41">
        <v>1</v>
      </c>
      <c r="H1670" s="41"/>
      <c r="I1670" s="41"/>
    </row>
    <row r="1671" spans="2:24" ht="6" customHeight="1"/>
    <row r="1672" spans="2:24" ht="6" customHeight="1"/>
    <row r="1673" spans="2:24" ht="15" customHeight="1">
      <c r="B1673" s="42" t="s">
        <v>67</v>
      </c>
      <c r="C1673" s="42"/>
      <c r="D1673" s="42"/>
      <c r="E1673" s="42"/>
      <c r="F1673" s="42"/>
      <c r="G1673" s="42"/>
      <c r="H1673" s="42"/>
      <c r="I1673" s="42"/>
      <c r="J1673" s="42"/>
      <c r="K1673" s="42"/>
      <c r="L1673" s="42"/>
      <c r="M1673" s="42"/>
      <c r="N1673" s="42"/>
      <c r="O1673" s="42"/>
      <c r="P1673" s="42"/>
      <c r="Q1673" s="42"/>
      <c r="R1673" s="42"/>
      <c r="S1673" s="42"/>
      <c r="T1673" s="42"/>
      <c r="U1673" s="42"/>
      <c r="V1673" s="42"/>
      <c r="W1673" s="42"/>
      <c r="X1673" s="42"/>
    </row>
    <row r="1674" spans="2:24" ht="5.4" customHeight="1"/>
    <row r="1675" spans="2:24" ht="12.65" customHeight="1">
      <c r="B1675" s="33" t="s">
        <v>68</v>
      </c>
      <c r="C1675" s="33"/>
      <c r="E1675" s="37">
        <v>0</v>
      </c>
      <c r="F1675" s="37"/>
      <c r="G1675" s="37"/>
      <c r="I1675" s="37">
        <v>0</v>
      </c>
      <c r="J1675" s="37"/>
      <c r="K1675" s="37"/>
      <c r="M1675" s="2">
        <v>0</v>
      </c>
      <c r="O1675" s="2">
        <v>0</v>
      </c>
      <c r="Q1675" s="2">
        <v>0</v>
      </c>
      <c r="S1675" s="37">
        <v>0</v>
      </c>
      <c r="T1675" s="37"/>
      <c r="U1675" s="37"/>
    </row>
    <row r="1676" spans="2:24" ht="0.65" customHeight="1">
      <c r="B1676" s="33"/>
      <c r="C1676" s="33"/>
    </row>
    <row r="1677" spans="2:24" ht="0.65" customHeight="1"/>
    <row r="1678" spans="2:24" ht="1.75" customHeight="1"/>
    <row r="1679" spans="2:24" ht="10.75" customHeight="1">
      <c r="E1679" s="39">
        <v>0</v>
      </c>
      <c r="F1679" s="39"/>
      <c r="G1679" s="39"/>
      <c r="I1679" s="39">
        <v>0</v>
      </c>
      <c r="J1679" s="39"/>
      <c r="K1679" s="39"/>
      <c r="M1679" s="3">
        <v>0</v>
      </c>
      <c r="O1679" s="3">
        <v>0</v>
      </c>
      <c r="Q1679" s="3">
        <v>0</v>
      </c>
      <c r="S1679" s="39">
        <v>0</v>
      </c>
      <c r="T1679" s="39"/>
      <c r="U1679" s="39"/>
    </row>
    <row r="1680" spans="2:24" ht="6" customHeight="1"/>
    <row r="1681" spans="2:24" ht="13.75" customHeight="1">
      <c r="C1681" s="40" t="s">
        <v>10</v>
      </c>
      <c r="D1681" s="40"/>
      <c r="E1681" s="40"/>
      <c r="G1681" s="41">
        <v>1</v>
      </c>
      <c r="H1681" s="41"/>
      <c r="I1681" s="41"/>
    </row>
    <row r="1682" spans="2:24" ht="6" customHeight="1"/>
    <row r="1683" spans="2:24" ht="6" customHeight="1"/>
    <row r="1684" spans="2:24" ht="15" customHeight="1">
      <c r="B1684" s="42" t="s">
        <v>69</v>
      </c>
      <c r="C1684" s="42"/>
      <c r="D1684" s="42"/>
      <c r="E1684" s="42"/>
      <c r="F1684" s="42"/>
      <c r="G1684" s="42"/>
      <c r="H1684" s="42"/>
      <c r="I1684" s="42"/>
      <c r="J1684" s="42"/>
      <c r="K1684" s="42"/>
      <c r="L1684" s="42"/>
      <c r="M1684" s="42"/>
      <c r="N1684" s="42"/>
      <c r="O1684" s="42"/>
      <c r="P1684" s="42"/>
      <c r="Q1684" s="42"/>
      <c r="R1684" s="42"/>
      <c r="S1684" s="42"/>
      <c r="T1684" s="42"/>
      <c r="U1684" s="42"/>
      <c r="V1684" s="42"/>
      <c r="W1684" s="42"/>
      <c r="X1684" s="42"/>
    </row>
    <row r="1685" spans="2:24" ht="5.4" customHeight="1"/>
    <row r="1686" spans="2:24" ht="10.75" customHeight="1">
      <c r="B1686" s="43" t="s">
        <v>70</v>
      </c>
      <c r="C1686" s="43"/>
      <c r="E1686" s="37">
        <v>0</v>
      </c>
      <c r="F1686" s="37"/>
      <c r="G1686" s="37"/>
      <c r="I1686" s="37">
        <v>0</v>
      </c>
      <c r="J1686" s="37"/>
      <c r="K1686" s="37"/>
      <c r="M1686" s="2">
        <v>0</v>
      </c>
      <c r="O1686" s="2">
        <v>0</v>
      </c>
      <c r="Q1686" s="2">
        <v>0</v>
      </c>
      <c r="S1686" s="37">
        <v>0</v>
      </c>
      <c r="T1686" s="37"/>
      <c r="U1686" s="37"/>
    </row>
    <row r="1687" spans="2:24" ht="1.75" customHeight="1">
      <c r="B1687" s="43"/>
      <c r="C1687" s="43"/>
    </row>
    <row r="1688" spans="2:24" ht="0.65" customHeight="1">
      <c r="B1688" s="43"/>
      <c r="C1688" s="43"/>
    </row>
    <row r="1689" spans="2:24" ht="8.4" customHeight="1">
      <c r="B1689" s="43"/>
      <c r="C1689" s="43"/>
    </row>
    <row r="1690" spans="2:24" ht="10.75" customHeight="1">
      <c r="B1690" s="43" t="s">
        <v>70</v>
      </c>
      <c r="C1690" s="43"/>
      <c r="E1690" s="37">
        <v>0</v>
      </c>
      <c r="F1690" s="37"/>
      <c r="G1690" s="37"/>
      <c r="I1690" s="37">
        <v>0</v>
      </c>
      <c r="J1690" s="37"/>
      <c r="K1690" s="37"/>
      <c r="M1690" s="2">
        <v>0</v>
      </c>
      <c r="O1690" s="2">
        <v>0</v>
      </c>
      <c r="Q1690" s="2">
        <v>0</v>
      </c>
      <c r="S1690" s="37">
        <v>0</v>
      </c>
      <c r="T1690" s="37"/>
      <c r="U1690" s="37"/>
    </row>
    <row r="1691" spans="2:24" ht="1.75" customHeight="1">
      <c r="B1691" s="43"/>
      <c r="C1691" s="43"/>
    </row>
    <row r="1692" spans="2:24" ht="0.65" customHeight="1">
      <c r="B1692" s="43"/>
      <c r="C1692" s="43"/>
    </row>
    <row r="1693" spans="2:24" ht="8.4" customHeight="1">
      <c r="B1693" s="43"/>
      <c r="C1693" s="43"/>
    </row>
    <row r="1694" spans="2:24" ht="1.75" customHeight="1"/>
    <row r="1695" spans="2:24" ht="10.75" customHeight="1">
      <c r="E1695" s="39">
        <v>0</v>
      </c>
      <c r="F1695" s="39"/>
      <c r="G1695" s="39"/>
      <c r="I1695" s="39">
        <v>0</v>
      </c>
      <c r="J1695" s="39"/>
      <c r="K1695" s="39"/>
      <c r="M1695" s="3">
        <v>0</v>
      </c>
      <c r="O1695" s="3">
        <v>0</v>
      </c>
      <c r="Q1695" s="3">
        <v>0</v>
      </c>
      <c r="S1695" s="39">
        <v>0</v>
      </c>
      <c r="T1695" s="39"/>
      <c r="U1695" s="39"/>
    </row>
    <row r="1696" spans="2:24" ht="6" customHeight="1"/>
    <row r="1697" spans="2:24" ht="13.75" customHeight="1">
      <c r="C1697" s="40" t="s">
        <v>10</v>
      </c>
      <c r="D1697" s="40"/>
      <c r="E1697" s="40"/>
      <c r="G1697" s="41">
        <v>2</v>
      </c>
      <c r="H1697" s="41"/>
      <c r="I1697" s="41"/>
    </row>
    <row r="1698" spans="2:24" ht="6" customHeight="1"/>
    <row r="1699" spans="2:24" ht="6" customHeight="1"/>
    <row r="1700" spans="2:24" ht="15" customHeight="1">
      <c r="B1700" s="42" t="s">
        <v>71</v>
      </c>
      <c r="C1700" s="42"/>
      <c r="D1700" s="42"/>
      <c r="E1700" s="42"/>
      <c r="F1700" s="42"/>
      <c r="G1700" s="42"/>
      <c r="H1700" s="42"/>
      <c r="I1700" s="42"/>
      <c r="J1700" s="42"/>
      <c r="K1700" s="42"/>
      <c r="L1700" s="42"/>
      <c r="M1700" s="42"/>
      <c r="N1700" s="42"/>
      <c r="O1700" s="42"/>
      <c r="P1700" s="42"/>
      <c r="Q1700" s="42"/>
      <c r="R1700" s="42"/>
      <c r="S1700" s="42"/>
      <c r="T1700" s="42"/>
      <c r="U1700" s="42"/>
      <c r="V1700" s="42"/>
      <c r="W1700" s="42"/>
      <c r="X1700" s="42"/>
    </row>
    <row r="1701" spans="2:24" ht="5.4" customHeight="1"/>
    <row r="1702" spans="2:24" ht="12.65" customHeight="1">
      <c r="B1702" s="33" t="s">
        <v>72</v>
      </c>
      <c r="C1702" s="33"/>
      <c r="E1702" s="37">
        <v>0</v>
      </c>
      <c r="F1702" s="37"/>
      <c r="G1702" s="37"/>
      <c r="I1702" s="37">
        <v>0</v>
      </c>
      <c r="J1702" s="37"/>
      <c r="K1702" s="37"/>
      <c r="M1702" s="2">
        <v>445</v>
      </c>
      <c r="O1702" s="2">
        <v>445</v>
      </c>
      <c r="Q1702" s="2">
        <v>350</v>
      </c>
      <c r="S1702" s="37">
        <v>350</v>
      </c>
      <c r="T1702" s="37"/>
      <c r="U1702" s="37"/>
      <c r="W1702" s="38">
        <v>48</v>
      </c>
      <c r="X1702" s="38"/>
    </row>
    <row r="1703" spans="2:24" ht="0.65" customHeight="1">
      <c r="B1703" s="33"/>
      <c r="C1703" s="33"/>
    </row>
    <row r="1704" spans="2:24" ht="0.65" customHeight="1"/>
    <row r="1705" spans="2:24" ht="1.75" customHeight="1"/>
    <row r="1706" spans="2:24" ht="10.75" customHeight="1">
      <c r="E1706" s="39">
        <v>0</v>
      </c>
      <c r="F1706" s="39"/>
      <c r="G1706" s="39"/>
      <c r="I1706" s="39">
        <v>0</v>
      </c>
      <c r="J1706" s="39"/>
      <c r="K1706" s="39"/>
      <c r="M1706" s="3">
        <v>445</v>
      </c>
      <c r="O1706" s="3">
        <v>445</v>
      </c>
      <c r="Q1706" s="3">
        <v>350</v>
      </c>
      <c r="S1706" s="39">
        <v>350</v>
      </c>
      <c r="T1706" s="39"/>
      <c r="U1706" s="39"/>
    </row>
    <row r="1707" spans="2:24" ht="6" customHeight="1"/>
    <row r="1708" spans="2:24" ht="13.75" customHeight="1">
      <c r="C1708" s="40" t="s">
        <v>10</v>
      </c>
      <c r="D1708" s="40"/>
      <c r="E1708" s="40"/>
      <c r="G1708" s="41">
        <v>1</v>
      </c>
      <c r="H1708" s="41"/>
      <c r="I1708" s="41"/>
    </row>
    <row r="1709" spans="2:24" ht="6" customHeight="1"/>
    <row r="1710" spans="2:24" ht="6" customHeight="1"/>
    <row r="1711" spans="2:24" ht="15" customHeight="1">
      <c r="B1711" s="42" t="s">
        <v>73</v>
      </c>
      <c r="C1711" s="42"/>
      <c r="D1711" s="42"/>
      <c r="E1711" s="42"/>
      <c r="F1711" s="42"/>
      <c r="G1711" s="42"/>
      <c r="H1711" s="42"/>
      <c r="I1711" s="42"/>
      <c r="J1711" s="42"/>
      <c r="K1711" s="42"/>
      <c r="L1711" s="42"/>
      <c r="M1711" s="42"/>
      <c r="N1711" s="42"/>
      <c r="O1711" s="42"/>
      <c r="P1711" s="42"/>
      <c r="Q1711" s="42"/>
      <c r="R1711" s="42"/>
      <c r="S1711" s="42"/>
      <c r="T1711" s="42"/>
      <c r="U1711" s="42"/>
      <c r="V1711" s="42"/>
      <c r="W1711" s="42"/>
      <c r="X1711" s="42"/>
    </row>
    <row r="1712" spans="2:24" ht="5.4" customHeight="1"/>
    <row r="1713" spans="2:24" ht="10.75" customHeight="1">
      <c r="B1713" s="43" t="s">
        <v>74</v>
      </c>
      <c r="C1713" s="43"/>
      <c r="E1713" s="37">
        <v>0</v>
      </c>
      <c r="F1713" s="37"/>
      <c r="G1713" s="37"/>
      <c r="I1713" s="37">
        <v>0</v>
      </c>
      <c r="J1713" s="37"/>
      <c r="K1713" s="37"/>
      <c r="M1713" s="2">
        <v>0</v>
      </c>
      <c r="O1713" s="2">
        <v>0</v>
      </c>
      <c r="Q1713" s="2">
        <v>0</v>
      </c>
      <c r="S1713" s="37">
        <v>0</v>
      </c>
      <c r="T1713" s="37"/>
      <c r="U1713" s="37"/>
      <c r="W1713" s="38">
        <v>44</v>
      </c>
      <c r="X1713" s="38"/>
    </row>
    <row r="1714" spans="2:24" ht="1.75" customHeight="1">
      <c r="B1714" s="43"/>
      <c r="C1714" s="43"/>
    </row>
    <row r="1715" spans="2:24" ht="0.65" customHeight="1">
      <c r="B1715" s="43"/>
      <c r="C1715" s="43"/>
    </row>
    <row r="1716" spans="2:24" ht="8.4" customHeight="1">
      <c r="B1716" s="43"/>
      <c r="C1716" s="43"/>
    </row>
    <row r="1717" spans="2:24" ht="10.75" customHeight="1">
      <c r="B1717" s="43" t="s">
        <v>74</v>
      </c>
      <c r="C1717" s="43"/>
      <c r="E1717" s="37">
        <v>0</v>
      </c>
      <c r="F1717" s="37"/>
      <c r="G1717" s="37"/>
      <c r="I1717" s="37">
        <v>0</v>
      </c>
      <c r="J1717" s="37"/>
      <c r="K1717" s="37"/>
      <c r="M1717" s="2">
        <v>0</v>
      </c>
      <c r="O1717" s="2">
        <v>0</v>
      </c>
      <c r="Q1717" s="2">
        <v>0</v>
      </c>
      <c r="S1717" s="37">
        <v>0</v>
      </c>
      <c r="T1717" s="37"/>
      <c r="U1717" s="37"/>
      <c r="W1717" s="38">
        <v>56</v>
      </c>
      <c r="X1717" s="38"/>
    </row>
    <row r="1718" spans="2:24" ht="1.75" customHeight="1">
      <c r="B1718" s="43"/>
      <c r="C1718" s="43"/>
    </row>
    <row r="1719" spans="2:24" ht="0.65" customHeight="1">
      <c r="B1719" s="43"/>
      <c r="C1719" s="43"/>
    </row>
    <row r="1720" spans="2:24" ht="8.4" customHeight="1">
      <c r="B1720" s="43"/>
      <c r="C1720" s="43"/>
    </row>
    <row r="1721" spans="2:24" ht="1.75" customHeight="1"/>
    <row r="1722" spans="2:24" ht="10.75" customHeight="1">
      <c r="E1722" s="39">
        <v>0</v>
      </c>
      <c r="F1722" s="39"/>
      <c r="G1722" s="39"/>
      <c r="I1722" s="39">
        <v>0</v>
      </c>
      <c r="J1722" s="39"/>
      <c r="K1722" s="39"/>
      <c r="M1722" s="3">
        <v>0</v>
      </c>
      <c r="O1722" s="3">
        <v>0</v>
      </c>
      <c r="Q1722" s="3">
        <v>0</v>
      </c>
      <c r="S1722" s="39">
        <v>0</v>
      </c>
      <c r="T1722" s="39"/>
      <c r="U1722" s="39"/>
    </row>
    <row r="1723" spans="2:24" ht="6" customHeight="1"/>
    <row r="1724" spans="2:24" ht="13.75" customHeight="1">
      <c r="C1724" s="40" t="s">
        <v>10</v>
      </c>
      <c r="D1724" s="40"/>
      <c r="E1724" s="40"/>
      <c r="G1724" s="41">
        <v>2</v>
      </c>
      <c r="H1724" s="41"/>
      <c r="I1724" s="41"/>
    </row>
    <row r="1725" spans="2:24" ht="6" customHeight="1"/>
    <row r="1726" spans="2:24" ht="6" customHeight="1"/>
    <row r="1727" spans="2:24" ht="15" customHeight="1">
      <c r="B1727" s="42" t="s">
        <v>75</v>
      </c>
      <c r="C1727" s="42"/>
      <c r="D1727" s="42"/>
      <c r="E1727" s="42"/>
      <c r="F1727" s="42"/>
      <c r="G1727" s="42"/>
      <c r="H1727" s="42"/>
      <c r="I1727" s="42"/>
      <c r="J1727" s="42"/>
      <c r="K1727" s="42"/>
      <c r="L1727" s="42"/>
      <c r="M1727" s="42"/>
      <c r="N1727" s="42"/>
      <c r="O1727" s="42"/>
      <c r="P1727" s="42"/>
      <c r="Q1727" s="42"/>
      <c r="R1727" s="42"/>
      <c r="S1727" s="42"/>
      <c r="T1727" s="42"/>
      <c r="U1727" s="42"/>
      <c r="V1727" s="42"/>
      <c r="W1727" s="42"/>
      <c r="X1727" s="42"/>
    </row>
    <row r="1728" spans="2:24" ht="5.4" customHeight="1"/>
    <row r="1729" spans="2:24" ht="12.65" customHeight="1">
      <c r="B1729" s="33" t="s">
        <v>76</v>
      </c>
      <c r="C1729" s="33"/>
      <c r="E1729" s="37">
        <v>0</v>
      </c>
      <c r="F1729" s="37"/>
      <c r="G1729" s="37"/>
      <c r="I1729" s="37">
        <v>0</v>
      </c>
      <c r="J1729" s="37"/>
      <c r="K1729" s="37"/>
      <c r="M1729" s="2">
        <v>0</v>
      </c>
      <c r="O1729" s="2">
        <v>0</v>
      </c>
      <c r="Q1729" s="2">
        <v>0</v>
      </c>
      <c r="S1729" s="37">
        <v>0</v>
      </c>
      <c r="T1729" s="37"/>
      <c r="U1729" s="37"/>
      <c r="W1729" s="38">
        <v>28</v>
      </c>
      <c r="X1729" s="38"/>
    </row>
    <row r="1730" spans="2:24" ht="0.65" customHeight="1">
      <c r="B1730" s="33"/>
      <c r="C1730" s="33"/>
    </row>
    <row r="1731" spans="2:24" ht="0.65" customHeight="1"/>
    <row r="1732" spans="2:24" ht="1.75" customHeight="1"/>
    <row r="1733" spans="2:24" ht="10.75" customHeight="1">
      <c r="E1733" s="39">
        <v>0</v>
      </c>
      <c r="F1733" s="39"/>
      <c r="G1733" s="39"/>
      <c r="I1733" s="39">
        <v>0</v>
      </c>
      <c r="J1733" s="39"/>
      <c r="K1733" s="39"/>
      <c r="M1733" s="3">
        <v>0</v>
      </c>
      <c r="O1733" s="3">
        <v>0</v>
      </c>
      <c r="Q1733" s="3">
        <v>0</v>
      </c>
      <c r="S1733" s="39">
        <v>0</v>
      </c>
      <c r="T1733" s="39"/>
      <c r="U1733" s="39"/>
    </row>
    <row r="1734" spans="2:24" ht="6" customHeight="1"/>
    <row r="1735" spans="2:24" ht="13.75" customHeight="1">
      <c r="C1735" s="40" t="s">
        <v>10</v>
      </c>
      <c r="D1735" s="40"/>
      <c r="E1735" s="40"/>
      <c r="G1735" s="41">
        <v>1</v>
      </c>
      <c r="H1735" s="41"/>
      <c r="I1735" s="41"/>
    </row>
    <row r="1736" spans="2:24" ht="6" customHeight="1"/>
    <row r="1737" spans="2:24" ht="6" customHeight="1"/>
    <row r="1738" spans="2:24" ht="15" customHeight="1">
      <c r="B1738" s="42" t="s">
        <v>77</v>
      </c>
      <c r="C1738" s="42"/>
      <c r="D1738" s="42"/>
      <c r="E1738" s="42"/>
      <c r="F1738" s="42"/>
      <c r="G1738" s="42"/>
      <c r="H1738" s="42"/>
      <c r="I1738" s="42"/>
      <c r="J1738" s="42"/>
      <c r="K1738" s="42"/>
      <c r="L1738" s="42"/>
      <c r="M1738" s="42"/>
      <c r="N1738" s="42"/>
      <c r="O1738" s="42"/>
      <c r="P1738" s="42"/>
      <c r="Q1738" s="42"/>
      <c r="R1738" s="42"/>
      <c r="S1738" s="42"/>
      <c r="T1738" s="42"/>
      <c r="U1738" s="42"/>
      <c r="V1738" s="42"/>
      <c r="W1738" s="42"/>
      <c r="X1738" s="42"/>
    </row>
    <row r="1739" spans="2:24" ht="5.4" customHeight="1"/>
    <row r="1740" spans="2:24" ht="12.65" customHeight="1">
      <c r="B1740" s="33" t="s">
        <v>78</v>
      </c>
      <c r="C1740" s="33"/>
      <c r="E1740" s="37">
        <v>0</v>
      </c>
      <c r="F1740" s="37"/>
      <c r="G1740" s="37"/>
      <c r="I1740" s="37">
        <v>0</v>
      </c>
      <c r="J1740" s="37"/>
      <c r="K1740" s="37"/>
      <c r="M1740" s="2">
        <v>0</v>
      </c>
      <c r="O1740" s="2">
        <v>0</v>
      </c>
      <c r="Q1740" s="2">
        <v>0</v>
      </c>
      <c r="S1740" s="37">
        <v>0</v>
      </c>
      <c r="T1740" s="37"/>
      <c r="U1740" s="37"/>
      <c r="W1740" s="38">
        <v>30</v>
      </c>
      <c r="X1740" s="38"/>
    </row>
    <row r="1741" spans="2:24" ht="0.65" customHeight="1">
      <c r="B1741" s="33"/>
      <c r="C1741" s="33"/>
    </row>
    <row r="1742" spans="2:24" ht="0.65" customHeight="1"/>
    <row r="1743" spans="2:24" ht="1.75" customHeight="1"/>
    <row r="1744" spans="2:24" ht="10.75" customHeight="1">
      <c r="E1744" s="39">
        <v>0</v>
      </c>
      <c r="F1744" s="39"/>
      <c r="G1744" s="39"/>
      <c r="I1744" s="39">
        <v>0</v>
      </c>
      <c r="J1744" s="39"/>
      <c r="K1744" s="39"/>
      <c r="M1744" s="3">
        <v>0</v>
      </c>
      <c r="O1744" s="3">
        <v>0</v>
      </c>
      <c r="Q1744" s="3">
        <v>0</v>
      </c>
      <c r="S1744" s="39">
        <v>0</v>
      </c>
      <c r="T1744" s="39"/>
      <c r="U1744" s="39"/>
    </row>
    <row r="1745" spans="2:24" ht="6" customHeight="1"/>
    <row r="1746" spans="2:24" ht="13.75" customHeight="1">
      <c r="C1746" s="40" t="s">
        <v>10</v>
      </c>
      <c r="D1746" s="40"/>
      <c r="E1746" s="40"/>
      <c r="G1746" s="41">
        <v>1</v>
      </c>
      <c r="H1746" s="41"/>
      <c r="I1746" s="41"/>
    </row>
    <row r="1747" spans="2:24" ht="6" customHeight="1"/>
    <row r="1748" spans="2:24" ht="6" customHeight="1"/>
    <row r="1749" spans="2:24" ht="15" customHeight="1">
      <c r="B1749" s="42" t="s">
        <v>79</v>
      </c>
      <c r="C1749" s="42"/>
      <c r="D1749" s="42"/>
      <c r="E1749" s="42"/>
      <c r="F1749" s="42"/>
      <c r="G1749" s="42"/>
      <c r="H1749" s="42"/>
      <c r="I1749" s="42"/>
      <c r="J1749" s="42"/>
      <c r="K1749" s="42"/>
      <c r="L1749" s="42"/>
      <c r="M1749" s="42"/>
      <c r="N1749" s="42"/>
      <c r="O1749" s="42"/>
      <c r="P1749" s="42"/>
      <c r="Q1749" s="42"/>
      <c r="R1749" s="42"/>
      <c r="S1749" s="42"/>
      <c r="T1749" s="42"/>
      <c r="U1749" s="42"/>
      <c r="V1749" s="42"/>
      <c r="W1749" s="42"/>
      <c r="X1749" s="42"/>
    </row>
    <row r="1750" spans="2:24" ht="5.4" customHeight="1"/>
    <row r="1751" spans="2:24" ht="12.65" customHeight="1">
      <c r="B1751" s="33" t="s">
        <v>80</v>
      </c>
      <c r="C1751" s="33"/>
      <c r="E1751" s="37">
        <v>0</v>
      </c>
      <c r="F1751" s="37"/>
      <c r="G1751" s="37"/>
      <c r="I1751" s="37">
        <v>0</v>
      </c>
      <c r="J1751" s="37"/>
      <c r="K1751" s="37"/>
      <c r="M1751" s="2">
        <v>0</v>
      </c>
      <c r="O1751" s="2">
        <v>0</v>
      </c>
      <c r="Q1751" s="2">
        <v>0</v>
      </c>
      <c r="S1751" s="37">
        <v>0</v>
      </c>
      <c r="T1751" s="37"/>
      <c r="U1751" s="37"/>
      <c r="W1751" s="38">
        <v>29</v>
      </c>
      <c r="X1751" s="38"/>
    </row>
    <row r="1752" spans="2:24" ht="0.65" customHeight="1">
      <c r="B1752" s="33"/>
      <c r="C1752" s="33"/>
    </row>
    <row r="1753" spans="2:24" ht="0.65" customHeight="1"/>
    <row r="1754" spans="2:24" ht="1.75" customHeight="1"/>
    <row r="1755" spans="2:24" ht="10.75" customHeight="1">
      <c r="E1755" s="39">
        <v>0</v>
      </c>
      <c r="F1755" s="39"/>
      <c r="G1755" s="39"/>
      <c r="I1755" s="39">
        <v>0</v>
      </c>
      <c r="J1755" s="39"/>
      <c r="K1755" s="39"/>
      <c r="M1755" s="3">
        <v>0</v>
      </c>
      <c r="O1755" s="3">
        <v>0</v>
      </c>
      <c r="Q1755" s="3">
        <v>0</v>
      </c>
      <c r="S1755" s="39">
        <v>0</v>
      </c>
      <c r="T1755" s="39"/>
      <c r="U1755" s="39"/>
    </row>
    <row r="1756" spans="2:24" ht="6" customHeight="1"/>
    <row r="1757" spans="2:24" ht="13.75" customHeight="1">
      <c r="C1757" s="40" t="s">
        <v>10</v>
      </c>
      <c r="D1757" s="40"/>
      <c r="E1757" s="40"/>
      <c r="G1757" s="41">
        <v>1</v>
      </c>
      <c r="H1757" s="41"/>
      <c r="I1757" s="41"/>
    </row>
    <row r="1758" spans="2:24" ht="6" customHeight="1"/>
    <row r="1759" spans="2:24" ht="6" customHeight="1"/>
    <row r="1760" spans="2:24" ht="15" customHeight="1">
      <c r="B1760" s="42" t="s">
        <v>81</v>
      </c>
      <c r="C1760" s="42"/>
      <c r="D1760" s="42"/>
      <c r="E1760" s="42"/>
      <c r="F1760" s="42"/>
      <c r="G1760" s="42"/>
      <c r="H1760" s="42"/>
      <c r="I1760" s="42"/>
      <c r="J1760" s="42"/>
      <c r="K1760" s="42"/>
      <c r="L1760" s="42"/>
      <c r="M1760" s="42"/>
      <c r="N1760" s="42"/>
      <c r="O1760" s="42"/>
      <c r="P1760" s="42"/>
      <c r="Q1760" s="42"/>
      <c r="R1760" s="42"/>
      <c r="S1760" s="42"/>
      <c r="T1760" s="42"/>
      <c r="U1760" s="42"/>
      <c r="V1760" s="42"/>
      <c r="W1760" s="42"/>
      <c r="X1760" s="42"/>
    </row>
    <row r="1761" spans="2:24" ht="5.4" customHeight="1"/>
    <row r="1762" spans="2:24" ht="10.75" customHeight="1">
      <c r="B1762" s="43" t="s">
        <v>82</v>
      </c>
      <c r="C1762" s="43"/>
      <c r="E1762" s="37">
        <v>520</v>
      </c>
      <c r="F1762" s="37"/>
      <c r="G1762" s="37"/>
      <c r="I1762" s="37">
        <v>520</v>
      </c>
      <c r="J1762" s="37"/>
      <c r="K1762" s="37"/>
      <c r="M1762" s="2">
        <v>520</v>
      </c>
      <c r="O1762" s="2">
        <v>520</v>
      </c>
      <c r="Q1762" s="2">
        <v>520</v>
      </c>
      <c r="S1762" s="37">
        <v>520</v>
      </c>
      <c r="T1762" s="37"/>
      <c r="U1762" s="37"/>
      <c r="W1762" s="38">
        <v>70</v>
      </c>
      <c r="X1762" s="38"/>
    </row>
    <row r="1763" spans="2:24" ht="1.75" customHeight="1">
      <c r="B1763" s="43"/>
      <c r="C1763" s="43"/>
    </row>
    <row r="1764" spans="2:24" ht="0.65" customHeight="1">
      <c r="B1764" s="43"/>
      <c r="C1764" s="43"/>
    </row>
    <row r="1765" spans="2:24" ht="8.4" customHeight="1">
      <c r="B1765" s="43"/>
      <c r="C1765" s="43"/>
    </row>
    <row r="1766" spans="2:24" ht="10.75" customHeight="1">
      <c r="B1766" s="43" t="s">
        <v>82</v>
      </c>
      <c r="C1766" s="43"/>
      <c r="E1766" s="37">
        <v>520</v>
      </c>
      <c r="F1766" s="37"/>
      <c r="G1766" s="37"/>
      <c r="I1766" s="37">
        <v>520</v>
      </c>
      <c r="J1766" s="37"/>
      <c r="K1766" s="37"/>
      <c r="M1766" s="2">
        <v>520</v>
      </c>
      <c r="O1766" s="2">
        <v>520</v>
      </c>
      <c r="Q1766" s="2">
        <v>520</v>
      </c>
      <c r="S1766" s="37">
        <v>520</v>
      </c>
      <c r="T1766" s="37"/>
      <c r="U1766" s="37"/>
      <c r="W1766" s="38">
        <v>71</v>
      </c>
      <c r="X1766" s="38"/>
    </row>
    <row r="1767" spans="2:24" ht="1.75" customHeight="1">
      <c r="B1767" s="43"/>
      <c r="C1767" s="43"/>
    </row>
    <row r="1768" spans="2:24" ht="0.65" customHeight="1">
      <c r="B1768" s="43"/>
      <c r="C1768" s="43"/>
    </row>
    <row r="1769" spans="2:24" ht="8.4" customHeight="1">
      <c r="B1769" s="43"/>
      <c r="C1769" s="43"/>
    </row>
    <row r="1770" spans="2:24" ht="1.75" customHeight="1"/>
    <row r="1771" spans="2:24" ht="10.75" customHeight="1">
      <c r="E1771" s="39">
        <v>1040</v>
      </c>
      <c r="F1771" s="39"/>
      <c r="G1771" s="39"/>
      <c r="I1771" s="39">
        <v>1040</v>
      </c>
      <c r="J1771" s="39"/>
      <c r="K1771" s="39"/>
      <c r="M1771" s="3">
        <v>1040</v>
      </c>
      <c r="O1771" s="3">
        <v>1040</v>
      </c>
      <c r="Q1771" s="3">
        <v>1040</v>
      </c>
      <c r="S1771" s="39">
        <v>1040</v>
      </c>
      <c r="T1771" s="39"/>
      <c r="U1771" s="39"/>
    </row>
    <row r="1772" spans="2:24" ht="6" customHeight="1"/>
    <row r="1773" spans="2:24" ht="13.75" customHeight="1">
      <c r="C1773" s="40" t="s">
        <v>10</v>
      </c>
      <c r="D1773" s="40"/>
      <c r="E1773" s="40"/>
      <c r="G1773" s="41">
        <v>2</v>
      </c>
      <c r="H1773" s="41"/>
      <c r="I1773" s="41"/>
    </row>
    <row r="1774" spans="2:24" ht="6" customHeight="1"/>
    <row r="1775" spans="2:24" ht="6" customHeight="1"/>
    <row r="1776" spans="2:24" ht="15" customHeight="1">
      <c r="B1776" s="42" t="s">
        <v>83</v>
      </c>
      <c r="C1776" s="42"/>
      <c r="D1776" s="42"/>
      <c r="E1776" s="42"/>
      <c r="F1776" s="42"/>
      <c r="G1776" s="42"/>
      <c r="H1776" s="42"/>
      <c r="I1776" s="42"/>
      <c r="J1776" s="42"/>
      <c r="K1776" s="42"/>
      <c r="L1776" s="42"/>
      <c r="M1776" s="42"/>
      <c r="N1776" s="42"/>
      <c r="O1776" s="42"/>
      <c r="P1776" s="42"/>
      <c r="Q1776" s="42"/>
      <c r="R1776" s="42"/>
      <c r="S1776" s="42"/>
      <c r="T1776" s="42"/>
      <c r="U1776" s="42"/>
      <c r="V1776" s="42"/>
      <c r="W1776" s="42"/>
      <c r="X1776" s="42"/>
    </row>
    <row r="1777" spans="2:24" ht="5.4" customHeight="1"/>
    <row r="1778" spans="2:24" ht="12.65" customHeight="1">
      <c r="B1778" s="33" t="s">
        <v>84</v>
      </c>
      <c r="C1778" s="33"/>
      <c r="E1778" s="37">
        <v>0</v>
      </c>
      <c r="F1778" s="37"/>
      <c r="G1778" s="37"/>
      <c r="I1778" s="37">
        <v>0</v>
      </c>
      <c r="J1778" s="37"/>
      <c r="K1778" s="37"/>
      <c r="M1778" s="2">
        <v>0</v>
      </c>
      <c r="O1778" s="2">
        <v>0</v>
      </c>
      <c r="Q1778" s="2">
        <v>0</v>
      </c>
      <c r="S1778" s="37">
        <v>0</v>
      </c>
      <c r="T1778" s="37"/>
      <c r="U1778" s="37"/>
      <c r="W1778" s="38">
        <v>25</v>
      </c>
      <c r="X1778" s="38"/>
    </row>
    <row r="1779" spans="2:24" ht="0.65" customHeight="1">
      <c r="B1779" s="33"/>
      <c r="C1779" s="33"/>
    </row>
    <row r="1780" spans="2:24" ht="0.65" customHeight="1"/>
    <row r="1781" spans="2:24" ht="1.75" customHeight="1"/>
    <row r="1782" spans="2:24" ht="10.75" customHeight="1">
      <c r="E1782" s="39">
        <v>0</v>
      </c>
      <c r="F1782" s="39"/>
      <c r="G1782" s="39"/>
      <c r="I1782" s="39">
        <v>0</v>
      </c>
      <c r="J1782" s="39"/>
      <c r="K1782" s="39"/>
      <c r="M1782" s="3">
        <v>0</v>
      </c>
      <c r="O1782" s="3">
        <v>0</v>
      </c>
      <c r="Q1782" s="3">
        <v>0</v>
      </c>
      <c r="S1782" s="39">
        <v>0</v>
      </c>
      <c r="T1782" s="39"/>
      <c r="U1782" s="39"/>
    </row>
    <row r="1783" spans="2:24" ht="6" customHeight="1"/>
    <row r="1784" spans="2:24" ht="13.75" customHeight="1">
      <c r="C1784" s="40" t="s">
        <v>10</v>
      </c>
      <c r="D1784" s="40"/>
      <c r="E1784" s="40"/>
      <c r="G1784" s="41">
        <v>1</v>
      </c>
      <c r="H1784" s="41"/>
      <c r="I1784" s="41"/>
    </row>
    <row r="1785" spans="2:24" ht="6" customHeight="1"/>
    <row r="1786" spans="2:24" ht="6" customHeight="1"/>
    <row r="1787" spans="2:24" ht="15" customHeight="1">
      <c r="B1787" s="42" t="s">
        <v>85</v>
      </c>
      <c r="C1787" s="42"/>
      <c r="D1787" s="42"/>
      <c r="E1787" s="42"/>
      <c r="F1787" s="42"/>
      <c r="G1787" s="42"/>
      <c r="H1787" s="42"/>
      <c r="I1787" s="42"/>
      <c r="J1787" s="42"/>
      <c r="K1787" s="42"/>
      <c r="L1787" s="42"/>
      <c r="M1787" s="42"/>
      <c r="N1787" s="42"/>
      <c r="O1787" s="42"/>
      <c r="P1787" s="42"/>
      <c r="Q1787" s="42"/>
      <c r="R1787" s="42"/>
      <c r="S1787" s="42"/>
      <c r="T1787" s="42"/>
      <c r="U1787" s="42"/>
      <c r="V1787" s="42"/>
      <c r="W1787" s="42"/>
      <c r="X1787" s="42"/>
    </row>
    <row r="1788" spans="2:24" ht="5.4" customHeight="1"/>
    <row r="1789" spans="2:24" ht="10.75" customHeight="1">
      <c r="B1789" s="43" t="s">
        <v>86</v>
      </c>
      <c r="C1789" s="43"/>
      <c r="E1789" s="37">
        <v>0</v>
      </c>
      <c r="F1789" s="37"/>
      <c r="G1789" s="37"/>
      <c r="I1789" s="37">
        <v>0</v>
      </c>
      <c r="J1789" s="37"/>
      <c r="K1789" s="37"/>
      <c r="M1789" s="2">
        <v>0</v>
      </c>
      <c r="O1789" s="2">
        <v>0</v>
      </c>
      <c r="Q1789" s="2">
        <v>0</v>
      </c>
      <c r="S1789" s="37">
        <v>0</v>
      </c>
      <c r="T1789" s="37"/>
      <c r="U1789" s="37"/>
      <c r="W1789" s="38">
        <v>53</v>
      </c>
      <c r="X1789" s="38"/>
    </row>
    <row r="1790" spans="2:24" ht="1.75" customHeight="1">
      <c r="B1790" s="43"/>
      <c r="C1790" s="43"/>
    </row>
    <row r="1791" spans="2:24" ht="0.65" customHeight="1">
      <c r="B1791" s="43"/>
      <c r="C1791" s="43"/>
    </row>
    <row r="1792" spans="2:24" ht="8.4" customHeight="1">
      <c r="B1792" s="43"/>
      <c r="C1792" s="43"/>
    </row>
    <row r="1793" spans="2:24" ht="10.75" customHeight="1">
      <c r="B1793" s="43" t="s">
        <v>86</v>
      </c>
      <c r="C1793" s="43"/>
      <c r="E1793" s="37">
        <v>0</v>
      </c>
      <c r="F1793" s="37"/>
      <c r="G1793" s="37"/>
      <c r="I1793" s="37">
        <v>0</v>
      </c>
      <c r="J1793" s="37"/>
      <c r="K1793" s="37"/>
      <c r="M1793" s="2">
        <v>0</v>
      </c>
      <c r="O1793" s="2">
        <v>0</v>
      </c>
      <c r="Q1793" s="2">
        <v>0</v>
      </c>
      <c r="S1793" s="37">
        <v>0</v>
      </c>
      <c r="T1793" s="37"/>
      <c r="U1793" s="37"/>
      <c r="W1793" s="38">
        <v>47</v>
      </c>
      <c r="X1793" s="38"/>
    </row>
    <row r="1794" spans="2:24" ht="1.75" customHeight="1">
      <c r="B1794" s="43"/>
      <c r="C1794" s="43"/>
    </row>
    <row r="1795" spans="2:24" ht="0.65" customHeight="1">
      <c r="B1795" s="43"/>
      <c r="C1795" s="43"/>
    </row>
    <row r="1796" spans="2:24" ht="8.4" customHeight="1">
      <c r="B1796" s="43"/>
      <c r="C1796" s="43"/>
    </row>
    <row r="1797" spans="2:24" ht="10.75" customHeight="1">
      <c r="E1797" s="39">
        <v>0</v>
      </c>
      <c r="F1797" s="39"/>
      <c r="G1797" s="39"/>
      <c r="I1797" s="39">
        <v>0</v>
      </c>
      <c r="J1797" s="39"/>
      <c r="K1797" s="39"/>
      <c r="M1797" s="3">
        <v>0</v>
      </c>
      <c r="O1797" s="3">
        <v>0</v>
      </c>
      <c r="Q1797" s="3">
        <v>0</v>
      </c>
      <c r="S1797" s="39">
        <v>0</v>
      </c>
      <c r="T1797" s="39"/>
      <c r="U1797" s="39"/>
    </row>
    <row r="1798" spans="2:24" ht="6" customHeight="1"/>
    <row r="1799" spans="2:24" ht="13.75" customHeight="1">
      <c r="C1799" s="40" t="s">
        <v>10</v>
      </c>
      <c r="D1799" s="40"/>
      <c r="E1799" s="40"/>
      <c r="G1799" s="41">
        <v>2</v>
      </c>
      <c r="H1799" s="41"/>
      <c r="I1799" s="41"/>
    </row>
    <row r="1800" spans="2:24" ht="6" customHeight="1"/>
    <row r="1801" spans="2:24" ht="6" customHeight="1"/>
    <row r="1802" spans="2:24" ht="15" customHeight="1">
      <c r="B1802" s="42" t="s">
        <v>87</v>
      </c>
      <c r="C1802" s="42"/>
      <c r="D1802" s="42"/>
      <c r="E1802" s="42"/>
      <c r="F1802" s="42"/>
      <c r="G1802" s="42"/>
      <c r="H1802" s="42"/>
      <c r="I1802" s="42"/>
      <c r="J1802" s="42"/>
      <c r="K1802" s="42"/>
      <c r="L1802" s="42"/>
      <c r="M1802" s="42"/>
      <c r="N1802" s="42"/>
      <c r="O1802" s="42"/>
      <c r="P1802" s="42"/>
      <c r="Q1802" s="42"/>
      <c r="R1802" s="42"/>
      <c r="S1802" s="42"/>
      <c r="T1802" s="42"/>
      <c r="U1802" s="42"/>
      <c r="V1802" s="42"/>
      <c r="W1802" s="42"/>
      <c r="X1802" s="42"/>
    </row>
    <row r="1803" spans="2:24" ht="5.4" customHeight="1"/>
    <row r="1804" spans="2:24" ht="12.65" customHeight="1">
      <c r="B1804" s="33" t="s">
        <v>88</v>
      </c>
      <c r="C1804" s="33"/>
      <c r="E1804" s="37">
        <v>0</v>
      </c>
      <c r="F1804" s="37"/>
      <c r="G1804" s="37"/>
      <c r="I1804" s="37">
        <v>0</v>
      </c>
      <c r="J1804" s="37"/>
      <c r="K1804" s="37"/>
      <c r="M1804" s="2">
        <v>0</v>
      </c>
      <c r="O1804" s="2">
        <v>0</v>
      </c>
      <c r="Q1804" s="2">
        <v>0</v>
      </c>
      <c r="S1804" s="37">
        <v>0</v>
      </c>
      <c r="T1804" s="37"/>
      <c r="U1804" s="37"/>
      <c r="W1804" s="38">
        <v>27</v>
      </c>
      <c r="X1804" s="38"/>
    </row>
    <row r="1805" spans="2:24" ht="0.65" customHeight="1">
      <c r="B1805" s="33"/>
      <c r="C1805" s="33"/>
    </row>
    <row r="1806" spans="2:24" ht="0.65" customHeight="1"/>
    <row r="1807" spans="2:24" ht="1.75" customHeight="1"/>
    <row r="1808" spans="2:24" ht="10.75" customHeight="1">
      <c r="E1808" s="39">
        <v>0</v>
      </c>
      <c r="F1808" s="39"/>
      <c r="G1808" s="39"/>
      <c r="I1808" s="39">
        <v>0</v>
      </c>
      <c r="J1808" s="39"/>
      <c r="K1808" s="39"/>
      <c r="M1808" s="3">
        <v>0</v>
      </c>
      <c r="O1808" s="3">
        <v>0</v>
      </c>
      <c r="Q1808" s="3">
        <v>0</v>
      </c>
      <c r="S1808" s="39">
        <v>0</v>
      </c>
      <c r="T1808" s="39"/>
      <c r="U1808" s="39"/>
    </row>
    <row r="1809" spans="2:24" ht="6" customHeight="1"/>
    <row r="1810" spans="2:24" ht="13.75" customHeight="1">
      <c r="C1810" s="40" t="s">
        <v>10</v>
      </c>
      <c r="D1810" s="40"/>
      <c r="E1810" s="40"/>
      <c r="G1810" s="41">
        <v>1</v>
      </c>
      <c r="H1810" s="41"/>
      <c r="I1810" s="41"/>
    </row>
    <row r="1811" spans="2:24" ht="6" customHeight="1"/>
    <row r="1812" spans="2:24" ht="6" customHeight="1"/>
    <row r="1813" spans="2:24" ht="15" customHeight="1">
      <c r="B1813" s="42" t="s">
        <v>89</v>
      </c>
      <c r="C1813" s="42"/>
      <c r="D1813" s="42"/>
      <c r="E1813" s="42"/>
      <c r="F1813" s="42"/>
      <c r="G1813" s="42"/>
      <c r="H1813" s="42"/>
      <c r="I1813" s="42"/>
      <c r="J1813" s="42"/>
      <c r="K1813" s="42"/>
      <c r="L1813" s="42"/>
      <c r="M1813" s="42"/>
      <c r="N1813" s="42"/>
      <c r="O1813" s="42"/>
      <c r="P1813" s="42"/>
      <c r="Q1813" s="42"/>
      <c r="R1813" s="42"/>
      <c r="S1813" s="42"/>
      <c r="T1813" s="42"/>
      <c r="U1813" s="42"/>
      <c r="V1813" s="42"/>
      <c r="W1813" s="42"/>
      <c r="X1813" s="42"/>
    </row>
    <row r="1814" spans="2:24" ht="5.4" customHeight="1"/>
    <row r="1815" spans="2:24" ht="12.65" customHeight="1">
      <c r="B1815" s="33" t="s">
        <v>90</v>
      </c>
      <c r="C1815" s="33"/>
      <c r="E1815" s="37">
        <v>0</v>
      </c>
      <c r="F1815" s="37"/>
      <c r="G1815" s="37"/>
      <c r="I1815" s="37">
        <v>0</v>
      </c>
      <c r="J1815" s="37"/>
      <c r="K1815" s="37"/>
      <c r="M1815" s="2">
        <v>0</v>
      </c>
      <c r="O1815" s="2">
        <v>0</v>
      </c>
      <c r="Q1815" s="2">
        <v>0</v>
      </c>
      <c r="S1815" s="37">
        <v>0</v>
      </c>
      <c r="T1815" s="37"/>
      <c r="U1815" s="37"/>
      <c r="W1815" s="38">
        <v>31</v>
      </c>
      <c r="X1815" s="38"/>
    </row>
    <row r="1816" spans="2:24" ht="0.65" customHeight="1">
      <c r="B1816" s="33"/>
      <c r="C1816" s="33"/>
    </row>
    <row r="1817" spans="2:24" ht="0.65" customHeight="1"/>
    <row r="1818" spans="2:24" ht="1.75" customHeight="1"/>
    <row r="1819" spans="2:24" ht="10.75" customHeight="1">
      <c r="E1819" s="39">
        <v>0</v>
      </c>
      <c r="F1819" s="39"/>
      <c r="G1819" s="39"/>
      <c r="I1819" s="39">
        <v>0</v>
      </c>
      <c r="J1819" s="39"/>
      <c r="K1819" s="39"/>
      <c r="M1819" s="3">
        <v>0</v>
      </c>
      <c r="O1819" s="3">
        <v>0</v>
      </c>
      <c r="Q1819" s="3">
        <v>0</v>
      </c>
      <c r="S1819" s="39">
        <v>0</v>
      </c>
      <c r="T1819" s="39"/>
      <c r="U1819" s="39"/>
    </row>
    <row r="1820" spans="2:24" ht="6" customHeight="1"/>
    <row r="1821" spans="2:24" ht="13.75" customHeight="1">
      <c r="C1821" s="40" t="s">
        <v>10</v>
      </c>
      <c r="D1821" s="40"/>
      <c r="E1821" s="40"/>
      <c r="G1821" s="41">
        <v>1</v>
      </c>
      <c r="H1821" s="41"/>
      <c r="I1821" s="41"/>
    </row>
    <row r="1822" spans="2:24" ht="6" customHeight="1"/>
    <row r="1823" spans="2:24" ht="6" customHeight="1"/>
    <row r="1824" spans="2:24" ht="15" customHeight="1">
      <c r="B1824" s="42" t="s">
        <v>91</v>
      </c>
      <c r="C1824" s="42"/>
      <c r="D1824" s="42"/>
      <c r="E1824" s="42"/>
      <c r="F1824" s="42"/>
      <c r="G1824" s="42"/>
      <c r="H1824" s="42"/>
      <c r="I1824" s="42"/>
      <c r="J1824" s="42"/>
      <c r="K1824" s="42"/>
      <c r="L1824" s="42"/>
      <c r="M1824" s="42"/>
      <c r="N1824" s="42"/>
      <c r="O1824" s="42"/>
      <c r="P1824" s="42"/>
      <c r="Q1824" s="42"/>
      <c r="R1824" s="42"/>
      <c r="S1824" s="42"/>
      <c r="T1824" s="42"/>
      <c r="U1824" s="42"/>
      <c r="V1824" s="42"/>
      <c r="W1824" s="42"/>
      <c r="X1824" s="42"/>
    </row>
    <row r="1825" spans="2:24" ht="5.4" customHeight="1"/>
    <row r="1826" spans="2:24" ht="10.75" customHeight="1">
      <c r="B1826" s="43" t="s">
        <v>92</v>
      </c>
      <c r="C1826" s="43"/>
      <c r="E1826" s="37">
        <v>2520</v>
      </c>
      <c r="F1826" s="37"/>
      <c r="G1826" s="37"/>
      <c r="I1826" s="37">
        <v>2520</v>
      </c>
      <c r="J1826" s="37"/>
      <c r="K1826" s="37"/>
      <c r="M1826" s="2">
        <v>2520</v>
      </c>
      <c r="O1826" s="2">
        <v>2520</v>
      </c>
      <c r="Q1826" s="2">
        <v>2520</v>
      </c>
      <c r="S1826" s="37">
        <v>2520</v>
      </c>
      <c r="T1826" s="37"/>
      <c r="U1826" s="37"/>
      <c r="W1826" s="38">
        <v>69</v>
      </c>
      <c r="X1826" s="38"/>
    </row>
    <row r="1827" spans="2:24" ht="1.75" customHeight="1">
      <c r="B1827" s="43"/>
      <c r="C1827" s="43"/>
    </row>
    <row r="1828" spans="2:24" ht="0.65" customHeight="1">
      <c r="B1828" s="43"/>
      <c r="C1828" s="43"/>
    </row>
    <row r="1829" spans="2:24" ht="8.4" customHeight="1">
      <c r="B1829" s="43"/>
      <c r="C1829" s="43"/>
    </row>
    <row r="1830" spans="2:24" ht="10.75" customHeight="1">
      <c r="B1830" s="43" t="s">
        <v>92</v>
      </c>
      <c r="C1830" s="43"/>
      <c r="E1830" s="37">
        <v>2520</v>
      </c>
      <c r="F1830" s="37"/>
      <c r="G1830" s="37"/>
      <c r="I1830" s="37">
        <v>2520</v>
      </c>
      <c r="J1830" s="37"/>
      <c r="K1830" s="37"/>
      <c r="M1830" s="2">
        <v>2520</v>
      </c>
      <c r="O1830" s="2">
        <v>2520</v>
      </c>
      <c r="Q1830" s="2">
        <v>2520</v>
      </c>
      <c r="S1830" s="37">
        <v>2520</v>
      </c>
      <c r="T1830" s="37"/>
      <c r="U1830" s="37"/>
      <c r="W1830" s="38">
        <v>66</v>
      </c>
      <c r="X1830" s="38"/>
    </row>
    <row r="1831" spans="2:24" ht="1.75" customHeight="1">
      <c r="B1831" s="43"/>
      <c r="C1831" s="43"/>
    </row>
    <row r="1832" spans="2:24" ht="0.65" customHeight="1">
      <c r="B1832" s="43"/>
      <c r="C1832" s="43"/>
    </row>
    <row r="1833" spans="2:24" ht="8.4" customHeight="1">
      <c r="B1833" s="43"/>
      <c r="C1833" s="43"/>
    </row>
    <row r="1834" spans="2:24" ht="1.75" customHeight="1"/>
    <row r="1835" spans="2:24" ht="10.75" customHeight="1">
      <c r="E1835" s="39">
        <v>5040</v>
      </c>
      <c r="F1835" s="39"/>
      <c r="G1835" s="39"/>
      <c r="I1835" s="39">
        <v>5040</v>
      </c>
      <c r="J1835" s="39"/>
      <c r="K1835" s="39"/>
      <c r="M1835" s="3">
        <v>5040</v>
      </c>
      <c r="O1835" s="3">
        <v>5040</v>
      </c>
      <c r="Q1835" s="3">
        <v>5040</v>
      </c>
      <c r="S1835" s="39">
        <v>5040</v>
      </c>
      <c r="T1835" s="39"/>
      <c r="U1835" s="39"/>
    </row>
    <row r="1836" spans="2:24" ht="6" customHeight="1"/>
    <row r="1837" spans="2:24" ht="13.75" customHeight="1">
      <c r="C1837" s="40" t="s">
        <v>10</v>
      </c>
      <c r="D1837" s="40"/>
      <c r="E1837" s="40"/>
      <c r="G1837" s="41">
        <v>2</v>
      </c>
      <c r="H1837" s="41"/>
      <c r="I1837" s="41"/>
    </row>
    <row r="1838" spans="2:24" ht="6" customHeight="1"/>
    <row r="1839" spans="2:24" ht="6" customHeight="1"/>
    <row r="1840" spans="2:24" ht="15" customHeight="1">
      <c r="B1840" s="42" t="s">
        <v>93</v>
      </c>
      <c r="C1840" s="42"/>
      <c r="D1840" s="42"/>
      <c r="E1840" s="42"/>
      <c r="F1840" s="42"/>
      <c r="G1840" s="42"/>
      <c r="H1840" s="42"/>
      <c r="I1840" s="42"/>
      <c r="J1840" s="42"/>
      <c r="K1840" s="42"/>
      <c r="L1840" s="42"/>
      <c r="M1840" s="42"/>
      <c r="N1840" s="42"/>
      <c r="O1840" s="42"/>
      <c r="P1840" s="42"/>
      <c r="Q1840" s="42"/>
      <c r="R1840" s="42"/>
      <c r="S1840" s="42"/>
      <c r="T1840" s="42"/>
      <c r="U1840" s="42"/>
      <c r="V1840" s="42"/>
      <c r="W1840" s="42"/>
      <c r="X1840" s="42"/>
    </row>
    <row r="1841" spans="2:24" ht="5.4" customHeight="1"/>
    <row r="1842" spans="2:24" ht="10.75" customHeight="1">
      <c r="B1842" s="43" t="s">
        <v>94</v>
      </c>
      <c r="C1842" s="43"/>
      <c r="E1842" s="37">
        <v>0</v>
      </c>
      <c r="F1842" s="37"/>
      <c r="G1842" s="37"/>
      <c r="I1842" s="37">
        <v>50</v>
      </c>
      <c r="J1842" s="37"/>
      <c r="K1842" s="37"/>
      <c r="M1842" s="2">
        <v>0</v>
      </c>
      <c r="O1842" s="2">
        <v>0</v>
      </c>
      <c r="Q1842" s="2">
        <v>0</v>
      </c>
      <c r="S1842" s="37">
        <v>0</v>
      </c>
      <c r="T1842" s="37"/>
      <c r="U1842" s="37"/>
      <c r="W1842" s="38">
        <v>30</v>
      </c>
      <c r="X1842" s="38"/>
    </row>
    <row r="1843" spans="2:24" ht="1.75" customHeight="1">
      <c r="B1843" s="43"/>
      <c r="C1843" s="43"/>
    </row>
    <row r="1844" spans="2:24" ht="0.65" customHeight="1">
      <c r="B1844" s="43"/>
      <c r="C1844" s="43"/>
    </row>
    <row r="1845" spans="2:24" ht="8.4" customHeight="1">
      <c r="B1845" s="43"/>
      <c r="C1845" s="43"/>
    </row>
    <row r="1846" spans="2:24" ht="1.75" customHeight="1"/>
    <row r="1847" spans="2:24" ht="10.75" customHeight="1">
      <c r="E1847" s="39">
        <v>0</v>
      </c>
      <c r="F1847" s="39"/>
      <c r="G1847" s="39"/>
      <c r="I1847" s="39">
        <v>50</v>
      </c>
      <c r="J1847" s="39"/>
      <c r="K1847" s="39"/>
      <c r="M1847" s="3">
        <v>0</v>
      </c>
      <c r="O1847" s="3">
        <v>0</v>
      </c>
      <c r="Q1847" s="3">
        <v>0</v>
      </c>
      <c r="S1847" s="39">
        <v>0</v>
      </c>
      <c r="T1847" s="39"/>
      <c r="U1847" s="39"/>
    </row>
    <row r="1848" spans="2:24" ht="6" customHeight="1"/>
    <row r="1849" spans="2:24" ht="13.75" customHeight="1">
      <c r="C1849" s="40" t="s">
        <v>10</v>
      </c>
      <c r="D1849" s="40"/>
      <c r="E1849" s="40"/>
      <c r="G1849" s="41">
        <v>1</v>
      </c>
      <c r="H1849" s="41"/>
      <c r="I1849" s="41"/>
    </row>
    <row r="1850" spans="2:24" ht="6" customHeight="1"/>
    <row r="1851" spans="2:24" ht="6" customHeight="1"/>
    <row r="1852" spans="2:24" ht="15" customHeight="1">
      <c r="B1852" s="42" t="s">
        <v>95</v>
      </c>
      <c r="C1852" s="42"/>
      <c r="D1852" s="42"/>
      <c r="E1852" s="42"/>
      <c r="F1852" s="42"/>
      <c r="G1852" s="42"/>
      <c r="H1852" s="42"/>
      <c r="I1852" s="42"/>
      <c r="J1852" s="42"/>
      <c r="K1852" s="42"/>
      <c r="L1852" s="42"/>
      <c r="M1852" s="42"/>
      <c r="N1852" s="42"/>
      <c r="O1852" s="42"/>
      <c r="P1852" s="42"/>
      <c r="Q1852" s="42"/>
      <c r="R1852" s="42"/>
      <c r="S1852" s="42"/>
      <c r="T1852" s="42"/>
      <c r="U1852" s="42"/>
      <c r="V1852" s="42"/>
      <c r="W1852" s="42"/>
      <c r="X1852" s="42"/>
    </row>
    <row r="1853" spans="2:24" ht="5.4" customHeight="1"/>
    <row r="1854" spans="2:24" ht="10.75" customHeight="1">
      <c r="B1854" s="43" t="s">
        <v>96</v>
      </c>
      <c r="C1854" s="43"/>
      <c r="E1854" s="37">
        <v>0</v>
      </c>
      <c r="F1854" s="37"/>
      <c r="G1854" s="37"/>
      <c r="I1854" s="37">
        <v>100</v>
      </c>
      <c r="J1854" s="37"/>
      <c r="K1854" s="37"/>
      <c r="M1854" s="2">
        <v>400</v>
      </c>
      <c r="O1854" s="2">
        <v>400</v>
      </c>
      <c r="Q1854" s="2">
        <v>400</v>
      </c>
      <c r="S1854" s="37">
        <v>500</v>
      </c>
      <c r="T1854" s="37"/>
      <c r="U1854" s="37"/>
      <c r="W1854" s="38">
        <v>57</v>
      </c>
      <c r="X1854" s="38"/>
    </row>
    <row r="1855" spans="2:24" ht="1.75" customHeight="1">
      <c r="B1855" s="43"/>
      <c r="C1855" s="43"/>
    </row>
    <row r="1856" spans="2:24" ht="0.65" customHeight="1">
      <c r="B1856" s="43"/>
      <c r="C1856" s="43"/>
    </row>
    <row r="1857" spans="2:24" ht="8.4" customHeight="1">
      <c r="B1857" s="43"/>
      <c r="C1857" s="43"/>
    </row>
    <row r="1858" spans="2:24" ht="10.75" customHeight="1">
      <c r="B1858" s="43" t="s">
        <v>96</v>
      </c>
      <c r="C1858" s="43"/>
      <c r="E1858" s="37">
        <v>0</v>
      </c>
      <c r="F1858" s="37"/>
      <c r="G1858" s="37"/>
      <c r="I1858" s="37">
        <v>100</v>
      </c>
      <c r="J1858" s="37"/>
      <c r="K1858" s="37"/>
      <c r="M1858" s="2">
        <v>400</v>
      </c>
      <c r="O1858" s="2">
        <v>400</v>
      </c>
      <c r="Q1858" s="2">
        <v>400</v>
      </c>
      <c r="S1858" s="37">
        <v>500</v>
      </c>
      <c r="T1858" s="37"/>
      <c r="U1858" s="37"/>
      <c r="W1858" s="38">
        <v>64</v>
      </c>
      <c r="X1858" s="38"/>
    </row>
    <row r="1859" spans="2:24" ht="1.75" customHeight="1">
      <c r="B1859" s="43"/>
      <c r="C1859" s="43"/>
    </row>
    <row r="1860" spans="2:24" ht="0.65" customHeight="1">
      <c r="B1860" s="43"/>
      <c r="C1860" s="43"/>
    </row>
    <row r="1861" spans="2:24" ht="8.4" customHeight="1">
      <c r="B1861" s="43"/>
      <c r="C1861" s="43"/>
    </row>
    <row r="1862" spans="2:24" ht="1.75" customHeight="1"/>
    <row r="1863" spans="2:24" ht="10.75" customHeight="1">
      <c r="E1863" s="39">
        <v>0</v>
      </c>
      <c r="F1863" s="39"/>
      <c r="G1863" s="39"/>
      <c r="I1863" s="39">
        <v>200</v>
      </c>
      <c r="J1863" s="39"/>
      <c r="K1863" s="39"/>
      <c r="M1863" s="3">
        <v>800</v>
      </c>
      <c r="O1863" s="3">
        <v>800</v>
      </c>
      <c r="Q1863" s="3">
        <v>800</v>
      </c>
      <c r="S1863" s="39">
        <v>1000</v>
      </c>
      <c r="T1863" s="39"/>
      <c r="U1863" s="39"/>
    </row>
    <row r="1864" spans="2:24" ht="6" customHeight="1"/>
    <row r="1865" spans="2:24" ht="13.75" customHeight="1">
      <c r="C1865" s="40" t="s">
        <v>10</v>
      </c>
      <c r="D1865" s="40"/>
      <c r="E1865" s="40"/>
      <c r="G1865" s="41">
        <v>2</v>
      </c>
      <c r="H1865" s="41"/>
      <c r="I1865" s="41"/>
    </row>
    <row r="1866" spans="2:24" ht="6" customHeight="1"/>
    <row r="1867" spans="2:24" ht="6" customHeight="1"/>
    <row r="1868" spans="2:24" ht="15" customHeight="1">
      <c r="B1868" s="42" t="s">
        <v>97</v>
      </c>
      <c r="C1868" s="42"/>
      <c r="D1868" s="42"/>
      <c r="E1868" s="42"/>
      <c r="F1868" s="42"/>
      <c r="G1868" s="42"/>
      <c r="H1868" s="42"/>
      <c r="I1868" s="42"/>
      <c r="J1868" s="42"/>
      <c r="K1868" s="42"/>
      <c r="L1868" s="42"/>
      <c r="M1868" s="42"/>
      <c r="N1868" s="42"/>
      <c r="O1868" s="42"/>
      <c r="P1868" s="42"/>
      <c r="Q1868" s="42"/>
      <c r="R1868" s="42"/>
      <c r="S1868" s="42"/>
      <c r="T1868" s="42"/>
      <c r="U1868" s="42"/>
      <c r="V1868" s="42"/>
      <c r="W1868" s="42"/>
      <c r="X1868" s="42"/>
    </row>
    <row r="1869" spans="2:24" ht="5.4" customHeight="1"/>
    <row r="1870" spans="2:24" ht="12.65" customHeight="1">
      <c r="B1870" s="33" t="s">
        <v>98</v>
      </c>
      <c r="C1870" s="33"/>
      <c r="E1870" s="37">
        <v>0</v>
      </c>
      <c r="F1870" s="37"/>
      <c r="G1870" s="37"/>
      <c r="I1870" s="37">
        <v>0</v>
      </c>
      <c r="J1870" s="37"/>
      <c r="K1870" s="37"/>
      <c r="M1870" s="2">
        <v>0</v>
      </c>
      <c r="O1870" s="2">
        <v>0</v>
      </c>
      <c r="Q1870" s="2">
        <v>0</v>
      </c>
      <c r="S1870" s="37">
        <v>0</v>
      </c>
      <c r="T1870" s="37"/>
      <c r="U1870" s="37"/>
      <c r="W1870" s="38">
        <v>31</v>
      </c>
      <c r="X1870" s="38"/>
    </row>
    <row r="1871" spans="2:24" ht="0.65" customHeight="1">
      <c r="B1871" s="33"/>
      <c r="C1871" s="33"/>
    </row>
    <row r="1872" spans="2:24" ht="0.65" customHeight="1"/>
    <row r="1873" spans="2:24" ht="1.75" customHeight="1"/>
    <row r="1874" spans="2:24" ht="10.75" customHeight="1">
      <c r="E1874" s="39">
        <v>0</v>
      </c>
      <c r="F1874" s="39"/>
      <c r="G1874" s="39"/>
      <c r="I1874" s="39">
        <v>0</v>
      </c>
      <c r="J1874" s="39"/>
      <c r="K1874" s="39"/>
      <c r="M1874" s="3">
        <v>0</v>
      </c>
      <c r="O1874" s="3">
        <v>0</v>
      </c>
      <c r="Q1874" s="3">
        <v>0</v>
      </c>
      <c r="S1874" s="39">
        <v>0</v>
      </c>
      <c r="T1874" s="39"/>
      <c r="U1874" s="39"/>
    </row>
    <row r="1875" spans="2:24" ht="6" customHeight="1"/>
    <row r="1876" spans="2:24" ht="13.75" customHeight="1">
      <c r="C1876" s="40" t="s">
        <v>10</v>
      </c>
      <c r="D1876" s="40"/>
      <c r="E1876" s="40"/>
      <c r="G1876" s="41">
        <v>1</v>
      </c>
      <c r="H1876" s="41"/>
      <c r="I1876" s="41"/>
    </row>
    <row r="1877" spans="2:24" ht="6" customHeight="1"/>
    <row r="1878" spans="2:24" ht="6" customHeight="1"/>
    <row r="1879" spans="2:24" ht="15" customHeight="1">
      <c r="B1879" s="42" t="s">
        <v>99</v>
      </c>
      <c r="C1879" s="42"/>
      <c r="D1879" s="42"/>
      <c r="E1879" s="42"/>
      <c r="F1879" s="42"/>
      <c r="G1879" s="42"/>
      <c r="H1879" s="42"/>
      <c r="I1879" s="42"/>
      <c r="J1879" s="42"/>
      <c r="K1879" s="42"/>
      <c r="L1879" s="42"/>
      <c r="M1879" s="42"/>
      <c r="N1879" s="42"/>
      <c r="O1879" s="42"/>
      <c r="P1879" s="42"/>
      <c r="Q1879" s="42"/>
      <c r="R1879" s="42"/>
      <c r="S1879" s="42"/>
      <c r="T1879" s="42"/>
      <c r="U1879" s="42"/>
      <c r="V1879" s="42"/>
      <c r="W1879" s="42"/>
      <c r="X1879" s="42"/>
    </row>
    <row r="1880" spans="2:24" ht="5.4" customHeight="1"/>
    <row r="1881" spans="2:24" ht="12.65" customHeight="1">
      <c r="B1881" s="33" t="s">
        <v>100</v>
      </c>
      <c r="C1881" s="33"/>
      <c r="E1881" s="37">
        <v>0</v>
      </c>
      <c r="F1881" s="37"/>
      <c r="G1881" s="37"/>
      <c r="I1881" s="37">
        <v>0</v>
      </c>
      <c r="J1881" s="37"/>
      <c r="K1881" s="37"/>
      <c r="M1881" s="2">
        <v>0</v>
      </c>
      <c r="O1881" s="2">
        <v>0</v>
      </c>
      <c r="Q1881" s="2">
        <v>0</v>
      </c>
      <c r="S1881" s="37">
        <v>0</v>
      </c>
      <c r="T1881" s="37"/>
      <c r="U1881" s="37"/>
      <c r="W1881" s="38">
        <v>27</v>
      </c>
      <c r="X1881" s="38"/>
    </row>
    <row r="1882" spans="2:24" ht="0.65" customHeight="1">
      <c r="B1882" s="33"/>
      <c r="C1882" s="33"/>
    </row>
    <row r="1883" spans="2:24" ht="0.65" customHeight="1"/>
    <row r="1884" spans="2:24" ht="1.75" customHeight="1"/>
    <row r="1885" spans="2:24" ht="10.75" customHeight="1">
      <c r="E1885" s="39">
        <v>0</v>
      </c>
      <c r="F1885" s="39"/>
      <c r="G1885" s="39"/>
      <c r="I1885" s="39">
        <v>0</v>
      </c>
      <c r="J1885" s="39"/>
      <c r="K1885" s="39"/>
      <c r="M1885" s="3">
        <v>0</v>
      </c>
      <c r="O1885" s="3">
        <v>0</v>
      </c>
      <c r="Q1885" s="3">
        <v>0</v>
      </c>
      <c r="S1885" s="39">
        <v>0</v>
      </c>
      <c r="T1885" s="39"/>
      <c r="U1885" s="39"/>
    </row>
    <row r="1886" spans="2:24" ht="6" customHeight="1"/>
    <row r="1887" spans="2:24" ht="13.75" customHeight="1">
      <c r="C1887" s="40" t="s">
        <v>10</v>
      </c>
      <c r="D1887" s="40"/>
      <c r="E1887" s="40"/>
      <c r="G1887" s="41">
        <v>1</v>
      </c>
      <c r="H1887" s="41"/>
      <c r="I1887" s="41"/>
    </row>
    <row r="1888" spans="2:24" ht="6" customHeight="1"/>
    <row r="1889" spans="2:24" ht="6" customHeight="1"/>
    <row r="1890" spans="2:24" ht="15" customHeight="1">
      <c r="B1890" s="42" t="s">
        <v>101</v>
      </c>
      <c r="C1890" s="42"/>
      <c r="D1890" s="42"/>
      <c r="E1890" s="42"/>
      <c r="F1890" s="42"/>
      <c r="G1890" s="42"/>
      <c r="H1890" s="42"/>
      <c r="I1890" s="42"/>
      <c r="J1890" s="42"/>
      <c r="K1890" s="42"/>
      <c r="L1890" s="42"/>
      <c r="M1890" s="42"/>
      <c r="N1890" s="42"/>
      <c r="O1890" s="42"/>
      <c r="P1890" s="42"/>
      <c r="Q1890" s="42"/>
      <c r="R1890" s="42"/>
      <c r="S1890" s="42"/>
      <c r="T1890" s="42"/>
      <c r="U1890" s="42"/>
      <c r="V1890" s="42"/>
      <c r="W1890" s="42"/>
      <c r="X1890" s="42"/>
    </row>
    <row r="1891" spans="2:24" ht="5.4" customHeight="1"/>
    <row r="1892" spans="2:24" ht="12.65" customHeight="1">
      <c r="B1892" s="33" t="s">
        <v>102</v>
      </c>
      <c r="C1892" s="33"/>
      <c r="E1892" s="37">
        <v>0</v>
      </c>
      <c r="F1892" s="37"/>
      <c r="G1892" s="37"/>
      <c r="I1892" s="37">
        <v>0</v>
      </c>
      <c r="J1892" s="37"/>
      <c r="K1892" s="37"/>
      <c r="M1892" s="2">
        <v>0</v>
      </c>
      <c r="O1892" s="2">
        <v>0</v>
      </c>
      <c r="Q1892" s="2">
        <v>0</v>
      </c>
      <c r="S1892" s="37">
        <v>0</v>
      </c>
      <c r="T1892" s="37"/>
      <c r="U1892" s="37"/>
      <c r="W1892" s="38">
        <v>28</v>
      </c>
      <c r="X1892" s="38"/>
    </row>
    <row r="1893" spans="2:24" ht="0.65" customHeight="1">
      <c r="B1893" s="33"/>
      <c r="C1893" s="33"/>
    </row>
    <row r="1894" spans="2:24" ht="0.65" customHeight="1"/>
    <row r="1895" spans="2:24" ht="10.75" customHeight="1">
      <c r="E1895" s="39">
        <v>0</v>
      </c>
      <c r="F1895" s="39"/>
      <c r="G1895" s="39"/>
      <c r="I1895" s="39">
        <v>0</v>
      </c>
      <c r="J1895" s="39"/>
      <c r="K1895" s="39"/>
      <c r="M1895" s="3">
        <v>0</v>
      </c>
      <c r="O1895" s="3">
        <v>0</v>
      </c>
      <c r="Q1895" s="3">
        <v>0</v>
      </c>
      <c r="S1895" s="39">
        <v>0</v>
      </c>
      <c r="T1895" s="39"/>
      <c r="U1895" s="39"/>
    </row>
    <row r="1896" spans="2:24" ht="6" customHeight="1"/>
    <row r="1897" spans="2:24" ht="13.75" customHeight="1">
      <c r="C1897" s="40" t="s">
        <v>10</v>
      </c>
      <c r="D1897" s="40"/>
      <c r="E1897" s="40"/>
      <c r="G1897" s="41">
        <v>1</v>
      </c>
      <c r="H1897" s="41"/>
      <c r="I1897" s="41"/>
    </row>
    <row r="1898" spans="2:24" ht="6" customHeight="1"/>
    <row r="1899" spans="2:24" ht="6" customHeight="1"/>
    <row r="1900" spans="2:24" ht="15" customHeight="1">
      <c r="B1900" s="42" t="s">
        <v>103</v>
      </c>
      <c r="C1900" s="42"/>
      <c r="D1900" s="42"/>
      <c r="E1900" s="42"/>
      <c r="F1900" s="42"/>
      <c r="G1900" s="42"/>
      <c r="H1900" s="42"/>
      <c r="I1900" s="42"/>
      <c r="J1900" s="42"/>
      <c r="K1900" s="42"/>
      <c r="L1900" s="42"/>
      <c r="M1900" s="42"/>
      <c r="N1900" s="42"/>
      <c r="O1900" s="42"/>
      <c r="P1900" s="42"/>
      <c r="Q1900" s="42"/>
      <c r="R1900" s="42"/>
      <c r="S1900" s="42"/>
      <c r="T1900" s="42"/>
      <c r="U1900" s="42"/>
      <c r="V1900" s="42"/>
      <c r="W1900" s="42"/>
      <c r="X1900" s="42"/>
    </row>
    <row r="1901" spans="2:24" ht="5.4" customHeight="1"/>
    <row r="1902" spans="2:24" ht="12.65" customHeight="1">
      <c r="B1902" s="33" t="s">
        <v>104</v>
      </c>
      <c r="C1902" s="33"/>
      <c r="E1902" s="37">
        <v>0</v>
      </c>
      <c r="F1902" s="37"/>
      <c r="G1902" s="37"/>
      <c r="I1902" s="37">
        <v>0</v>
      </c>
      <c r="J1902" s="37"/>
      <c r="K1902" s="37"/>
      <c r="M1902" s="2">
        <v>0</v>
      </c>
      <c r="O1902" s="2">
        <v>0</v>
      </c>
      <c r="Q1902" s="2">
        <v>0</v>
      </c>
      <c r="S1902" s="37">
        <v>0</v>
      </c>
      <c r="T1902" s="37"/>
      <c r="U1902" s="37"/>
      <c r="W1902" s="38">
        <v>24</v>
      </c>
      <c r="X1902" s="38"/>
    </row>
    <row r="1903" spans="2:24" ht="0.65" customHeight="1">
      <c r="B1903" s="33"/>
      <c r="C1903" s="33"/>
    </row>
    <row r="1904" spans="2:24" ht="0.65" customHeight="1"/>
    <row r="1905" spans="2:24" ht="1.75" customHeight="1"/>
    <row r="1906" spans="2:24" ht="10.75" customHeight="1">
      <c r="E1906" s="39">
        <v>0</v>
      </c>
      <c r="F1906" s="39"/>
      <c r="G1906" s="39"/>
      <c r="I1906" s="39">
        <v>0</v>
      </c>
      <c r="J1906" s="39"/>
      <c r="K1906" s="39"/>
      <c r="M1906" s="3">
        <v>0</v>
      </c>
      <c r="O1906" s="3">
        <v>0</v>
      </c>
      <c r="Q1906" s="3">
        <v>0</v>
      </c>
      <c r="S1906" s="39">
        <v>0</v>
      </c>
      <c r="T1906" s="39"/>
      <c r="U1906" s="39"/>
    </row>
    <row r="1907" spans="2:24" ht="6" customHeight="1"/>
    <row r="1908" spans="2:24" ht="13.75" customHeight="1">
      <c r="C1908" s="40" t="s">
        <v>10</v>
      </c>
      <c r="D1908" s="40"/>
      <c r="E1908" s="40"/>
      <c r="G1908" s="41">
        <v>1</v>
      </c>
      <c r="H1908" s="41"/>
      <c r="I1908" s="41"/>
    </row>
    <row r="1909" spans="2:24" ht="6" customHeight="1"/>
    <row r="1910" spans="2:24" ht="6" customHeight="1"/>
    <row r="1911" spans="2:24" ht="15" customHeight="1">
      <c r="B1911" s="42" t="s">
        <v>105</v>
      </c>
      <c r="C1911" s="42"/>
      <c r="D1911" s="42"/>
      <c r="E1911" s="42"/>
      <c r="F1911" s="42"/>
      <c r="G1911" s="42"/>
      <c r="H1911" s="42"/>
      <c r="I1911" s="42"/>
      <c r="J1911" s="42"/>
      <c r="K1911" s="42"/>
      <c r="L1911" s="42"/>
      <c r="M1911" s="42"/>
      <c r="N1911" s="42"/>
      <c r="O1911" s="42"/>
      <c r="P1911" s="42"/>
      <c r="Q1911" s="42"/>
      <c r="R1911" s="42"/>
      <c r="S1911" s="42"/>
      <c r="T1911" s="42"/>
      <c r="U1911" s="42"/>
      <c r="V1911" s="42"/>
      <c r="W1911" s="42"/>
      <c r="X1911" s="42"/>
    </row>
    <row r="1912" spans="2:24" ht="5.4" customHeight="1"/>
    <row r="1913" spans="2:24" ht="10.75" customHeight="1">
      <c r="B1913" s="43" t="s">
        <v>106</v>
      </c>
      <c r="C1913" s="43"/>
      <c r="E1913" s="37">
        <v>1200</v>
      </c>
      <c r="F1913" s="37"/>
      <c r="G1913" s="37"/>
      <c r="I1913" s="37">
        <v>1200</v>
      </c>
      <c r="J1913" s="37"/>
      <c r="K1913" s="37"/>
      <c r="M1913" s="2">
        <v>1200</v>
      </c>
      <c r="O1913" s="2">
        <v>1200</v>
      </c>
      <c r="Q1913" s="2">
        <v>1200</v>
      </c>
      <c r="S1913" s="37">
        <v>1200</v>
      </c>
      <c r="T1913" s="37"/>
      <c r="U1913" s="37"/>
    </row>
    <row r="1914" spans="2:24" ht="1.75" customHeight="1">
      <c r="B1914" s="43"/>
      <c r="C1914" s="43"/>
    </row>
    <row r="1915" spans="2:24" ht="0.65" customHeight="1">
      <c r="B1915" s="43"/>
      <c r="C1915" s="43"/>
    </row>
    <row r="1916" spans="2:24" ht="8.4" customHeight="1">
      <c r="B1916" s="43"/>
      <c r="C1916" s="43"/>
    </row>
    <row r="1917" spans="2:24" ht="10.75" customHeight="1">
      <c r="B1917" s="43" t="s">
        <v>106</v>
      </c>
      <c r="C1917" s="43"/>
      <c r="E1917" s="37">
        <v>1200</v>
      </c>
      <c r="F1917" s="37"/>
      <c r="G1917" s="37"/>
      <c r="I1917" s="37">
        <v>1200</v>
      </c>
      <c r="J1917" s="37"/>
      <c r="K1917" s="37"/>
      <c r="M1917" s="2">
        <v>1200</v>
      </c>
      <c r="O1917" s="2">
        <v>1200</v>
      </c>
      <c r="Q1917" s="2">
        <v>1200</v>
      </c>
      <c r="S1917" s="37">
        <v>1200</v>
      </c>
      <c r="T1917" s="37"/>
      <c r="U1917" s="37"/>
      <c r="W1917" s="38">
        <v>57</v>
      </c>
      <c r="X1917" s="38"/>
    </row>
    <row r="1918" spans="2:24" ht="1.75" customHeight="1">
      <c r="B1918" s="43"/>
      <c r="C1918" s="43"/>
    </row>
    <row r="1919" spans="2:24" ht="0.65" customHeight="1">
      <c r="B1919" s="43"/>
      <c r="C1919" s="43"/>
    </row>
    <row r="1920" spans="2:24" ht="8.4" customHeight="1">
      <c r="B1920" s="43"/>
      <c r="C1920" s="43"/>
    </row>
    <row r="1921" spans="2:24" ht="1.75" customHeight="1"/>
    <row r="1922" spans="2:24" ht="10.75" customHeight="1">
      <c r="E1922" s="39">
        <v>2400</v>
      </c>
      <c r="F1922" s="39"/>
      <c r="G1922" s="39"/>
      <c r="I1922" s="39">
        <v>2400</v>
      </c>
      <c r="J1922" s="39"/>
      <c r="K1922" s="39"/>
      <c r="M1922" s="3">
        <v>2400</v>
      </c>
      <c r="O1922" s="3">
        <v>2400</v>
      </c>
      <c r="Q1922" s="3">
        <v>2400</v>
      </c>
      <c r="S1922" s="39">
        <v>2400</v>
      </c>
      <c r="T1922" s="39"/>
      <c r="U1922" s="39"/>
    </row>
    <row r="1923" spans="2:24" ht="6" customHeight="1"/>
    <row r="1924" spans="2:24" ht="13.75" customHeight="1">
      <c r="C1924" s="40" t="s">
        <v>10</v>
      </c>
      <c r="D1924" s="40"/>
      <c r="E1924" s="40"/>
      <c r="G1924" s="41">
        <v>2</v>
      </c>
      <c r="H1924" s="41"/>
      <c r="I1924" s="41"/>
    </row>
    <row r="1925" spans="2:24" ht="6" customHeight="1"/>
    <row r="1926" spans="2:24" ht="6" customHeight="1"/>
    <row r="1927" spans="2:24" ht="15" customHeight="1">
      <c r="B1927" s="42" t="s">
        <v>107</v>
      </c>
      <c r="C1927" s="42"/>
      <c r="D1927" s="42"/>
      <c r="E1927" s="42"/>
      <c r="F1927" s="42"/>
      <c r="G1927" s="42"/>
      <c r="H1927" s="42"/>
      <c r="I1927" s="42"/>
      <c r="J1927" s="42"/>
      <c r="K1927" s="42"/>
      <c r="L1927" s="42"/>
      <c r="M1927" s="42"/>
      <c r="N1927" s="42"/>
      <c r="O1927" s="42"/>
      <c r="P1927" s="42"/>
      <c r="Q1927" s="42"/>
      <c r="R1927" s="42"/>
      <c r="S1927" s="42"/>
      <c r="T1927" s="42"/>
      <c r="U1927" s="42"/>
      <c r="V1927" s="42"/>
      <c r="W1927" s="42"/>
      <c r="X1927" s="42"/>
    </row>
    <row r="1928" spans="2:24" ht="5.4" customHeight="1"/>
    <row r="1929" spans="2:24" ht="10.75" customHeight="1">
      <c r="B1929" s="43" t="s">
        <v>108</v>
      </c>
      <c r="C1929" s="43"/>
      <c r="E1929" s="37">
        <v>300</v>
      </c>
      <c r="F1929" s="37"/>
      <c r="G1929" s="37"/>
      <c r="I1929" s="37">
        <v>300</v>
      </c>
      <c r="J1929" s="37"/>
      <c r="K1929" s="37"/>
      <c r="M1929" s="2">
        <v>0</v>
      </c>
      <c r="O1929" s="2">
        <v>0</v>
      </c>
      <c r="Q1929" s="2">
        <v>0</v>
      </c>
      <c r="S1929" s="37">
        <v>0</v>
      </c>
      <c r="T1929" s="37"/>
      <c r="U1929" s="37"/>
      <c r="W1929" s="38">
        <v>61</v>
      </c>
      <c r="X1929" s="38"/>
    </row>
    <row r="1930" spans="2:24" ht="1.75" customHeight="1">
      <c r="B1930" s="43"/>
      <c r="C1930" s="43"/>
    </row>
    <row r="1931" spans="2:24" ht="0.65" customHeight="1">
      <c r="B1931" s="43"/>
      <c r="C1931" s="43"/>
    </row>
    <row r="1932" spans="2:24" ht="8.4" customHeight="1">
      <c r="B1932" s="43"/>
      <c r="C1932" s="43"/>
    </row>
    <row r="1933" spans="2:24" ht="10.75" customHeight="1">
      <c r="B1933" s="43" t="s">
        <v>108</v>
      </c>
      <c r="C1933" s="43"/>
      <c r="E1933" s="37">
        <v>300</v>
      </c>
      <c r="F1933" s="37"/>
      <c r="G1933" s="37"/>
      <c r="I1933" s="37">
        <v>300</v>
      </c>
      <c r="J1933" s="37"/>
      <c r="K1933" s="37"/>
      <c r="M1933" s="2">
        <v>0</v>
      </c>
      <c r="O1933" s="2">
        <v>0</v>
      </c>
      <c r="Q1933" s="2">
        <v>0</v>
      </c>
      <c r="S1933" s="37">
        <v>0</v>
      </c>
      <c r="T1933" s="37"/>
      <c r="U1933" s="37"/>
      <c r="W1933" s="38">
        <v>54</v>
      </c>
      <c r="X1933" s="38"/>
    </row>
    <row r="1934" spans="2:24" ht="1.75" customHeight="1">
      <c r="B1934" s="43"/>
      <c r="C1934" s="43"/>
    </row>
    <row r="1935" spans="2:24" ht="0.65" customHeight="1">
      <c r="B1935" s="43"/>
      <c r="C1935" s="43"/>
    </row>
    <row r="1936" spans="2:24" ht="8.4" customHeight="1">
      <c r="B1936" s="43"/>
      <c r="C1936" s="43"/>
    </row>
    <row r="1937" spans="2:24" ht="1.75" customHeight="1"/>
    <row r="1938" spans="2:24" ht="10.75" customHeight="1">
      <c r="E1938" s="39">
        <v>600</v>
      </c>
      <c r="F1938" s="39"/>
      <c r="G1938" s="39"/>
      <c r="I1938" s="39">
        <v>600</v>
      </c>
      <c r="J1938" s="39"/>
      <c r="K1938" s="39"/>
      <c r="M1938" s="3">
        <v>0</v>
      </c>
      <c r="O1938" s="3">
        <v>0</v>
      </c>
      <c r="Q1938" s="3">
        <v>0</v>
      </c>
      <c r="S1938" s="39">
        <v>0</v>
      </c>
      <c r="T1938" s="39"/>
      <c r="U1938" s="39"/>
    </row>
    <row r="1939" spans="2:24" ht="6" customHeight="1"/>
    <row r="1940" spans="2:24" ht="13.75" customHeight="1">
      <c r="C1940" s="40" t="s">
        <v>10</v>
      </c>
      <c r="D1940" s="40"/>
      <c r="E1940" s="40"/>
      <c r="G1940" s="41">
        <v>2</v>
      </c>
      <c r="H1940" s="41"/>
      <c r="I1940" s="41"/>
    </row>
    <row r="1941" spans="2:24" ht="6" customHeight="1"/>
    <row r="1942" spans="2:24" ht="6" customHeight="1"/>
    <row r="1943" spans="2:24" ht="15" customHeight="1">
      <c r="B1943" s="42" t="s">
        <v>109</v>
      </c>
      <c r="C1943" s="42"/>
      <c r="D1943" s="42"/>
      <c r="E1943" s="42"/>
      <c r="F1943" s="42"/>
      <c r="G1943" s="42"/>
      <c r="H1943" s="42"/>
      <c r="I1943" s="42"/>
      <c r="J1943" s="42"/>
      <c r="K1943" s="42"/>
      <c r="L1943" s="42"/>
      <c r="M1943" s="42"/>
      <c r="N1943" s="42"/>
      <c r="O1943" s="42"/>
      <c r="P1943" s="42"/>
      <c r="Q1943" s="42"/>
      <c r="R1943" s="42"/>
      <c r="S1943" s="42"/>
      <c r="T1943" s="42"/>
      <c r="U1943" s="42"/>
      <c r="V1943" s="42"/>
      <c r="W1943" s="42"/>
      <c r="X1943" s="42"/>
    </row>
    <row r="1944" spans="2:24" ht="5.4" customHeight="1"/>
    <row r="1945" spans="2:24" ht="10.75" customHeight="1">
      <c r="B1945" s="43" t="s">
        <v>110</v>
      </c>
      <c r="C1945" s="43"/>
      <c r="E1945" s="37">
        <v>0</v>
      </c>
      <c r="F1945" s="37"/>
      <c r="G1945" s="37"/>
      <c r="I1945" s="37">
        <v>0</v>
      </c>
      <c r="J1945" s="37"/>
      <c r="K1945" s="37"/>
      <c r="M1945" s="2">
        <v>0</v>
      </c>
      <c r="O1945" s="2">
        <v>0</v>
      </c>
      <c r="Q1945" s="2">
        <v>0</v>
      </c>
      <c r="S1945" s="37">
        <v>0</v>
      </c>
      <c r="T1945" s="37"/>
      <c r="U1945" s="37"/>
      <c r="W1945" s="38">
        <v>41</v>
      </c>
      <c r="X1945" s="38"/>
    </row>
    <row r="1946" spans="2:24" ht="1.75" customHeight="1">
      <c r="B1946" s="43"/>
      <c r="C1946" s="43"/>
    </row>
    <row r="1947" spans="2:24" ht="0.65" customHeight="1">
      <c r="B1947" s="43"/>
      <c r="C1947" s="43"/>
    </row>
    <row r="1948" spans="2:24" ht="8.4" customHeight="1">
      <c r="B1948" s="43"/>
      <c r="C1948" s="43"/>
    </row>
    <row r="1949" spans="2:24" ht="10.75" customHeight="1">
      <c r="B1949" s="43" t="s">
        <v>110</v>
      </c>
      <c r="C1949" s="43"/>
      <c r="E1949" s="37">
        <v>0</v>
      </c>
      <c r="F1949" s="37"/>
      <c r="G1949" s="37"/>
      <c r="I1949" s="37">
        <v>0</v>
      </c>
      <c r="J1949" s="37"/>
      <c r="K1949" s="37"/>
      <c r="M1949" s="2">
        <v>0</v>
      </c>
      <c r="O1949" s="2">
        <v>0</v>
      </c>
      <c r="Q1949" s="2">
        <v>0</v>
      </c>
      <c r="S1949" s="37">
        <v>0</v>
      </c>
      <c r="T1949" s="37"/>
      <c r="U1949" s="37"/>
      <c r="W1949" s="38">
        <v>40</v>
      </c>
      <c r="X1949" s="38"/>
    </row>
    <row r="1950" spans="2:24" ht="1.75" customHeight="1">
      <c r="B1950" s="43"/>
      <c r="C1950" s="43"/>
    </row>
    <row r="1951" spans="2:24" ht="0.65" customHeight="1">
      <c r="B1951" s="43"/>
      <c r="C1951" s="43"/>
    </row>
    <row r="1952" spans="2:24" ht="8.4" customHeight="1">
      <c r="B1952" s="43"/>
      <c r="C1952" s="43"/>
    </row>
    <row r="1953" spans="2:24" ht="1.75" customHeight="1"/>
    <row r="1954" spans="2:24" ht="10.75" customHeight="1">
      <c r="E1954" s="39">
        <v>0</v>
      </c>
      <c r="F1954" s="39"/>
      <c r="G1954" s="39"/>
      <c r="I1954" s="39">
        <v>0</v>
      </c>
      <c r="J1954" s="39"/>
      <c r="K1954" s="39"/>
      <c r="M1954" s="3">
        <v>0</v>
      </c>
      <c r="O1954" s="3">
        <v>0</v>
      </c>
      <c r="Q1954" s="3">
        <v>0</v>
      </c>
      <c r="S1954" s="39">
        <v>0</v>
      </c>
      <c r="T1954" s="39"/>
      <c r="U1954" s="39"/>
    </row>
    <row r="1955" spans="2:24" ht="6" customHeight="1"/>
    <row r="1956" spans="2:24" ht="13.75" customHeight="1">
      <c r="C1956" s="40" t="s">
        <v>10</v>
      </c>
      <c r="D1956" s="40"/>
      <c r="E1956" s="40"/>
      <c r="G1956" s="41">
        <v>2</v>
      </c>
      <c r="H1956" s="41"/>
      <c r="I1956" s="41"/>
    </row>
    <row r="1957" spans="2:24" ht="6" customHeight="1"/>
    <row r="1958" spans="2:24" ht="6" customHeight="1"/>
    <row r="1959" spans="2:24" ht="15" customHeight="1">
      <c r="B1959" s="42" t="s">
        <v>111</v>
      </c>
      <c r="C1959" s="42"/>
      <c r="D1959" s="42"/>
      <c r="E1959" s="42"/>
      <c r="F1959" s="42"/>
      <c r="G1959" s="42"/>
      <c r="H1959" s="42"/>
      <c r="I1959" s="42"/>
      <c r="J1959" s="42"/>
      <c r="K1959" s="42"/>
      <c r="L1959" s="42"/>
      <c r="M1959" s="42"/>
      <c r="N1959" s="42"/>
      <c r="O1959" s="42"/>
      <c r="P1959" s="42"/>
      <c r="Q1959" s="42"/>
      <c r="R1959" s="42"/>
      <c r="S1959" s="42"/>
      <c r="T1959" s="42"/>
      <c r="U1959" s="42"/>
      <c r="V1959" s="42"/>
      <c r="W1959" s="42"/>
      <c r="X1959" s="42"/>
    </row>
    <row r="1960" spans="2:24" ht="5.4" customHeight="1"/>
    <row r="1961" spans="2:24" ht="12.65" customHeight="1">
      <c r="B1961" s="33" t="s">
        <v>112</v>
      </c>
      <c r="C1961" s="33"/>
      <c r="E1961" s="37">
        <v>0</v>
      </c>
      <c r="F1961" s="37"/>
      <c r="G1961" s="37"/>
      <c r="I1961" s="37">
        <v>0</v>
      </c>
      <c r="J1961" s="37"/>
      <c r="K1961" s="37"/>
      <c r="M1961" s="2">
        <v>0</v>
      </c>
      <c r="O1961" s="2">
        <v>0</v>
      </c>
      <c r="Q1961" s="2">
        <v>0</v>
      </c>
      <c r="S1961" s="37">
        <v>0</v>
      </c>
      <c r="T1961" s="37"/>
      <c r="U1961" s="37"/>
    </row>
    <row r="1962" spans="2:24" ht="0.65" customHeight="1">
      <c r="B1962" s="33"/>
      <c r="C1962" s="33"/>
    </row>
    <row r="1963" spans="2:24" ht="0.65" customHeight="1"/>
    <row r="1964" spans="2:24" ht="1.75" customHeight="1"/>
    <row r="1965" spans="2:24" ht="10.75" customHeight="1">
      <c r="E1965" s="39">
        <v>0</v>
      </c>
      <c r="F1965" s="39"/>
      <c r="G1965" s="39"/>
      <c r="I1965" s="39">
        <v>0</v>
      </c>
      <c r="J1965" s="39"/>
      <c r="K1965" s="39"/>
      <c r="M1965" s="3">
        <v>0</v>
      </c>
      <c r="O1965" s="3">
        <v>0</v>
      </c>
      <c r="Q1965" s="3">
        <v>0</v>
      </c>
      <c r="S1965" s="39">
        <v>0</v>
      </c>
      <c r="T1965" s="39"/>
      <c r="U1965" s="39"/>
    </row>
    <row r="1966" spans="2:24" ht="6" customHeight="1"/>
    <row r="1967" spans="2:24" ht="13.75" customHeight="1">
      <c r="C1967" s="40" t="s">
        <v>10</v>
      </c>
      <c r="D1967" s="40"/>
      <c r="E1967" s="40"/>
      <c r="G1967" s="41">
        <v>1</v>
      </c>
      <c r="H1967" s="41"/>
      <c r="I1967" s="41"/>
    </row>
    <row r="1968" spans="2:24" ht="6" customHeight="1"/>
    <row r="1969" spans="2:24" ht="6" customHeight="1"/>
    <row r="1970" spans="2:24" ht="15" customHeight="1">
      <c r="B1970" s="42" t="s">
        <v>113</v>
      </c>
      <c r="C1970" s="42"/>
      <c r="D1970" s="42"/>
      <c r="E1970" s="42"/>
      <c r="F1970" s="42"/>
      <c r="G1970" s="42"/>
      <c r="H1970" s="42"/>
      <c r="I1970" s="42"/>
      <c r="J1970" s="42"/>
      <c r="K1970" s="42"/>
      <c r="L1970" s="42"/>
      <c r="M1970" s="42"/>
      <c r="N1970" s="42"/>
      <c r="O1970" s="42"/>
      <c r="P1970" s="42"/>
      <c r="Q1970" s="42"/>
      <c r="R1970" s="42"/>
      <c r="S1970" s="42"/>
      <c r="T1970" s="42"/>
      <c r="U1970" s="42"/>
      <c r="V1970" s="42"/>
      <c r="W1970" s="42"/>
      <c r="X1970" s="42"/>
    </row>
    <row r="1971" spans="2:24" ht="5.4" customHeight="1"/>
    <row r="1972" spans="2:24" ht="10.75" customHeight="1">
      <c r="B1972" s="43" t="s">
        <v>114</v>
      </c>
      <c r="C1972" s="43"/>
      <c r="E1972" s="37">
        <v>0</v>
      </c>
      <c r="F1972" s="37"/>
      <c r="G1972" s="37"/>
      <c r="I1972" s="37">
        <v>0</v>
      </c>
      <c r="J1972" s="37"/>
      <c r="K1972" s="37"/>
      <c r="M1972" s="2">
        <v>0</v>
      </c>
      <c r="O1972" s="2">
        <v>0</v>
      </c>
      <c r="Q1972" s="2">
        <v>0</v>
      </c>
      <c r="S1972" s="37">
        <v>0</v>
      </c>
      <c r="T1972" s="37"/>
      <c r="U1972" s="37"/>
    </row>
    <row r="1973" spans="2:24" ht="1.75" customHeight="1">
      <c r="B1973" s="43"/>
      <c r="C1973" s="43"/>
    </row>
    <row r="1974" spans="2:24" ht="0.65" customHeight="1">
      <c r="B1974" s="43"/>
      <c r="C1974" s="43"/>
    </row>
    <row r="1975" spans="2:24" ht="8.4" customHeight="1">
      <c r="B1975" s="43"/>
      <c r="C1975" s="43"/>
    </row>
    <row r="1976" spans="2:24" ht="10.75" customHeight="1">
      <c r="B1976" s="43" t="s">
        <v>114</v>
      </c>
      <c r="C1976" s="43"/>
      <c r="E1976" s="37">
        <v>0</v>
      </c>
      <c r="F1976" s="37"/>
      <c r="G1976" s="37"/>
      <c r="I1976" s="37">
        <v>0</v>
      </c>
      <c r="J1976" s="37"/>
      <c r="K1976" s="37"/>
      <c r="M1976" s="2">
        <v>0</v>
      </c>
      <c r="O1976" s="2">
        <v>0</v>
      </c>
      <c r="Q1976" s="2">
        <v>0</v>
      </c>
      <c r="S1976" s="37">
        <v>0</v>
      </c>
      <c r="T1976" s="37"/>
      <c r="U1976" s="37"/>
    </row>
    <row r="1977" spans="2:24" ht="1.75" customHeight="1">
      <c r="B1977" s="43"/>
      <c r="C1977" s="43"/>
    </row>
    <row r="1978" spans="2:24" ht="0.65" customHeight="1">
      <c r="B1978" s="43"/>
      <c r="C1978" s="43"/>
    </row>
    <row r="1979" spans="2:24" ht="8.4" customHeight="1">
      <c r="B1979" s="43"/>
      <c r="C1979" s="43"/>
    </row>
    <row r="1980" spans="2:24" ht="1.75" customHeight="1"/>
    <row r="1981" spans="2:24" ht="10.75" customHeight="1">
      <c r="E1981" s="39">
        <v>0</v>
      </c>
      <c r="F1981" s="39"/>
      <c r="G1981" s="39"/>
      <c r="I1981" s="39">
        <v>0</v>
      </c>
      <c r="J1981" s="39"/>
      <c r="K1981" s="39"/>
      <c r="M1981" s="3">
        <v>0</v>
      </c>
      <c r="O1981" s="3">
        <v>0</v>
      </c>
      <c r="Q1981" s="3">
        <v>0</v>
      </c>
      <c r="S1981" s="39">
        <v>0</v>
      </c>
      <c r="T1981" s="39"/>
      <c r="U1981" s="39"/>
    </row>
    <row r="1982" spans="2:24" ht="6" customHeight="1"/>
    <row r="1983" spans="2:24" ht="13.75" customHeight="1">
      <c r="C1983" s="40" t="s">
        <v>10</v>
      </c>
      <c r="D1983" s="40"/>
      <c r="E1983" s="40"/>
      <c r="G1983" s="41">
        <v>2</v>
      </c>
      <c r="H1983" s="41"/>
      <c r="I1983" s="41"/>
    </row>
    <row r="1984" spans="2:24" ht="6" customHeight="1"/>
    <row r="1985" spans="2:24" ht="6" customHeight="1"/>
    <row r="1986" spans="2:24" ht="15" customHeight="1">
      <c r="B1986" s="42" t="s">
        <v>115</v>
      </c>
      <c r="C1986" s="42"/>
      <c r="D1986" s="42"/>
      <c r="E1986" s="42"/>
      <c r="F1986" s="42"/>
      <c r="G1986" s="42"/>
      <c r="H1986" s="42"/>
      <c r="I1986" s="42"/>
      <c r="J1986" s="42"/>
      <c r="K1986" s="42"/>
      <c r="L1986" s="42"/>
      <c r="M1986" s="42"/>
      <c r="N1986" s="42"/>
      <c r="O1986" s="42"/>
      <c r="P1986" s="42"/>
      <c r="Q1986" s="42"/>
      <c r="R1986" s="42"/>
      <c r="S1986" s="42"/>
      <c r="T1986" s="42"/>
      <c r="U1986" s="42"/>
      <c r="V1986" s="42"/>
      <c r="W1986" s="42"/>
      <c r="X1986" s="42"/>
    </row>
    <row r="1987" spans="2:24" ht="5.4" customHeight="1"/>
    <row r="1988" spans="2:24" ht="10.75" customHeight="1">
      <c r="B1988" s="43" t="s">
        <v>116</v>
      </c>
      <c r="C1988" s="43"/>
      <c r="E1988" s="37">
        <v>0</v>
      </c>
      <c r="F1988" s="37"/>
      <c r="G1988" s="37"/>
      <c r="I1988" s="37">
        <v>0</v>
      </c>
      <c r="J1988" s="37"/>
      <c r="K1988" s="37"/>
      <c r="M1988" s="2">
        <v>0</v>
      </c>
      <c r="O1988" s="2">
        <v>0</v>
      </c>
      <c r="Q1988" s="2">
        <v>0</v>
      </c>
      <c r="S1988" s="37">
        <v>0</v>
      </c>
      <c r="T1988" s="37"/>
      <c r="U1988" s="37"/>
      <c r="W1988" s="38">
        <v>95</v>
      </c>
      <c r="X1988" s="38"/>
    </row>
    <row r="1989" spans="2:24" ht="1.75" customHeight="1">
      <c r="B1989" s="43"/>
      <c r="C1989" s="43"/>
    </row>
    <row r="1990" spans="2:24" ht="0.65" customHeight="1">
      <c r="B1990" s="43"/>
      <c r="C1990" s="43"/>
    </row>
    <row r="1991" spans="2:24" ht="8.4" customHeight="1">
      <c r="B1991" s="43"/>
      <c r="C1991" s="43"/>
    </row>
    <row r="1992" spans="2:24" ht="1.75" customHeight="1"/>
    <row r="1993" spans="2:24" ht="10.75" customHeight="1">
      <c r="E1993" s="39">
        <v>0</v>
      </c>
      <c r="F1993" s="39"/>
      <c r="G1993" s="39"/>
      <c r="I1993" s="39">
        <v>0</v>
      </c>
      <c r="J1993" s="39"/>
      <c r="K1993" s="39"/>
      <c r="M1993" s="3">
        <v>0</v>
      </c>
      <c r="O1993" s="3">
        <v>0</v>
      </c>
      <c r="Q1993" s="3">
        <v>0</v>
      </c>
      <c r="S1993" s="39">
        <v>0</v>
      </c>
      <c r="T1993" s="39"/>
      <c r="U1993" s="39"/>
    </row>
    <row r="1994" spans="2:24" ht="6" customHeight="1"/>
    <row r="1995" spans="2:24" ht="13.75" customHeight="1">
      <c r="C1995" s="40" t="s">
        <v>10</v>
      </c>
      <c r="D1995" s="40"/>
      <c r="E1995" s="40"/>
      <c r="G1995" s="41">
        <v>1</v>
      </c>
      <c r="H1995" s="41"/>
      <c r="I1995" s="41"/>
    </row>
    <row r="1996" spans="2:24" ht="6" customHeight="1"/>
    <row r="1997" spans="2:24" ht="6" customHeight="1"/>
    <row r="1998" spans="2:24" ht="15" customHeight="1">
      <c r="B1998" s="42" t="s">
        <v>117</v>
      </c>
      <c r="C1998" s="42"/>
      <c r="D1998" s="42"/>
      <c r="E1998" s="42"/>
      <c r="F1998" s="42"/>
      <c r="G1998" s="42"/>
      <c r="H1998" s="42"/>
      <c r="I1998" s="42"/>
      <c r="J1998" s="42"/>
      <c r="K1998" s="42"/>
      <c r="L1998" s="42"/>
      <c r="M1998" s="42"/>
      <c r="N1998" s="42"/>
      <c r="O1998" s="42"/>
      <c r="P1998" s="42"/>
      <c r="Q1998" s="42"/>
      <c r="R1998" s="42"/>
      <c r="S1998" s="42"/>
      <c r="T1998" s="42"/>
      <c r="U1998" s="42"/>
      <c r="V1998" s="42"/>
      <c r="W1998" s="42"/>
      <c r="X1998" s="42"/>
    </row>
    <row r="1999" spans="2:24" ht="5.4" customHeight="1"/>
    <row r="2000" spans="2:24" ht="10.75" customHeight="1">
      <c r="B2000" s="43" t="s">
        <v>118</v>
      </c>
      <c r="C2000" s="43"/>
      <c r="E2000" s="37">
        <v>1860</v>
      </c>
      <c r="F2000" s="37"/>
      <c r="G2000" s="37"/>
      <c r="I2000" s="37">
        <v>1925</v>
      </c>
      <c r="J2000" s="37"/>
      <c r="K2000" s="37"/>
      <c r="M2000" s="2">
        <v>1840</v>
      </c>
      <c r="O2000" s="2">
        <v>1885</v>
      </c>
      <c r="Q2000" s="2">
        <v>1760</v>
      </c>
      <c r="S2000" s="37">
        <v>1800</v>
      </c>
      <c r="T2000" s="37"/>
      <c r="U2000" s="37"/>
      <c r="W2000" s="38">
        <v>80</v>
      </c>
      <c r="X2000" s="38"/>
    </row>
    <row r="2001" spans="2:24" ht="1.75" customHeight="1">
      <c r="B2001" s="43"/>
      <c r="C2001" s="43"/>
    </row>
    <row r="2002" spans="2:24" ht="0.65" customHeight="1">
      <c r="B2002" s="43"/>
      <c r="C2002" s="43"/>
    </row>
    <row r="2003" spans="2:24" ht="8.4" customHeight="1">
      <c r="B2003" s="43"/>
      <c r="C2003" s="43"/>
    </row>
    <row r="2004" spans="2:24" ht="10.75" customHeight="1">
      <c r="B2004" s="43" t="s">
        <v>118</v>
      </c>
      <c r="C2004" s="43"/>
      <c r="E2004" s="37">
        <v>1860</v>
      </c>
      <c r="F2004" s="37"/>
      <c r="G2004" s="37"/>
      <c r="I2004" s="37">
        <v>1925</v>
      </c>
      <c r="J2004" s="37"/>
      <c r="K2004" s="37"/>
      <c r="M2004" s="2">
        <v>1840</v>
      </c>
      <c r="O2004" s="2">
        <v>1885</v>
      </c>
      <c r="Q2004" s="2">
        <v>1760</v>
      </c>
      <c r="S2004" s="37">
        <v>1800</v>
      </c>
      <c r="T2004" s="37"/>
      <c r="U2004" s="37"/>
      <c r="W2004" s="38">
        <v>80</v>
      </c>
      <c r="X2004" s="38"/>
    </row>
    <row r="2005" spans="2:24" ht="1.75" customHeight="1">
      <c r="B2005" s="43"/>
      <c r="C2005" s="43"/>
    </row>
    <row r="2006" spans="2:24" ht="0.65" customHeight="1">
      <c r="B2006" s="43"/>
      <c r="C2006" s="43"/>
    </row>
    <row r="2007" spans="2:24" ht="8.4" customHeight="1">
      <c r="B2007" s="43"/>
      <c r="C2007" s="43"/>
    </row>
    <row r="2008" spans="2:24" ht="1.75" customHeight="1"/>
    <row r="2009" spans="2:24" ht="10.75" customHeight="1">
      <c r="E2009" s="39">
        <v>3720</v>
      </c>
      <c r="F2009" s="39"/>
      <c r="G2009" s="39"/>
      <c r="I2009" s="39">
        <v>3850</v>
      </c>
      <c r="J2009" s="39"/>
      <c r="K2009" s="39"/>
      <c r="M2009" s="3">
        <v>3680</v>
      </c>
      <c r="O2009" s="3">
        <v>3770</v>
      </c>
      <c r="Q2009" s="3">
        <v>3520</v>
      </c>
      <c r="S2009" s="39">
        <v>3600</v>
      </c>
      <c r="T2009" s="39"/>
      <c r="U2009" s="39"/>
    </row>
    <row r="2010" spans="2:24" ht="6" customHeight="1"/>
    <row r="2011" spans="2:24" ht="13.75" customHeight="1">
      <c r="C2011" s="40" t="s">
        <v>10</v>
      </c>
      <c r="D2011" s="40"/>
      <c r="E2011" s="40"/>
      <c r="G2011" s="41">
        <v>2</v>
      </c>
      <c r="H2011" s="41"/>
      <c r="I2011" s="41"/>
    </row>
    <row r="2012" spans="2:24" ht="6" customHeight="1"/>
    <row r="2013" spans="2:24" ht="6" customHeight="1"/>
    <row r="2014" spans="2:24" ht="15" customHeight="1">
      <c r="B2014" s="42" t="s">
        <v>119</v>
      </c>
      <c r="C2014" s="42"/>
      <c r="D2014" s="42"/>
      <c r="E2014" s="42"/>
      <c r="F2014" s="42"/>
      <c r="G2014" s="42"/>
      <c r="H2014" s="42"/>
      <c r="I2014" s="42"/>
      <c r="J2014" s="42"/>
      <c r="K2014" s="42"/>
      <c r="L2014" s="42"/>
      <c r="M2014" s="42"/>
      <c r="N2014" s="42"/>
      <c r="O2014" s="42"/>
      <c r="P2014" s="42"/>
      <c r="Q2014" s="42"/>
      <c r="R2014" s="42"/>
      <c r="S2014" s="42"/>
      <c r="T2014" s="42"/>
      <c r="U2014" s="42"/>
      <c r="V2014" s="42"/>
      <c r="W2014" s="42"/>
      <c r="X2014" s="42"/>
    </row>
    <row r="2015" spans="2:24" ht="5.4" customHeight="1"/>
    <row r="2016" spans="2:24" ht="12.65" customHeight="1">
      <c r="B2016" s="33" t="s">
        <v>120</v>
      </c>
      <c r="C2016" s="33"/>
      <c r="E2016" s="37">
        <v>0</v>
      </c>
      <c r="F2016" s="37"/>
      <c r="G2016" s="37"/>
      <c r="I2016" s="37">
        <v>0</v>
      </c>
      <c r="J2016" s="37"/>
      <c r="K2016" s="37"/>
      <c r="M2016" s="2">
        <v>0</v>
      </c>
      <c r="O2016" s="2">
        <v>0</v>
      </c>
      <c r="Q2016" s="2">
        <v>0</v>
      </c>
      <c r="S2016" s="37">
        <v>0</v>
      </c>
      <c r="T2016" s="37"/>
      <c r="U2016" s="37"/>
      <c r="W2016" s="38">
        <v>33</v>
      </c>
      <c r="X2016" s="38"/>
    </row>
    <row r="2017" spans="2:24" ht="0.65" customHeight="1">
      <c r="B2017" s="33"/>
      <c r="C2017" s="33"/>
    </row>
    <row r="2018" spans="2:24" ht="0.65" customHeight="1"/>
    <row r="2019" spans="2:24" ht="1.75" customHeight="1"/>
    <row r="2020" spans="2:24" ht="10.75" customHeight="1">
      <c r="E2020" s="39">
        <v>0</v>
      </c>
      <c r="F2020" s="39"/>
      <c r="G2020" s="39"/>
      <c r="I2020" s="39">
        <v>0</v>
      </c>
      <c r="J2020" s="39"/>
      <c r="K2020" s="39"/>
      <c r="M2020" s="3">
        <v>0</v>
      </c>
      <c r="O2020" s="3">
        <v>0</v>
      </c>
      <c r="Q2020" s="3">
        <v>0</v>
      </c>
      <c r="S2020" s="39">
        <v>0</v>
      </c>
      <c r="T2020" s="39"/>
      <c r="U2020" s="39"/>
    </row>
    <row r="2021" spans="2:24" ht="6" customHeight="1"/>
    <row r="2022" spans="2:24" ht="13.75" customHeight="1">
      <c r="C2022" s="40" t="s">
        <v>10</v>
      </c>
      <c r="D2022" s="40"/>
      <c r="E2022" s="40"/>
      <c r="G2022" s="41">
        <v>1</v>
      </c>
      <c r="H2022" s="41"/>
      <c r="I2022" s="41"/>
    </row>
    <row r="2023" spans="2:24" ht="6" customHeight="1"/>
    <row r="2024" spans="2:24" ht="6" customHeight="1"/>
    <row r="2025" spans="2:24" ht="15" customHeight="1">
      <c r="B2025" s="42" t="s">
        <v>121</v>
      </c>
      <c r="C2025" s="42"/>
      <c r="D2025" s="42"/>
      <c r="E2025" s="42"/>
      <c r="F2025" s="42"/>
      <c r="G2025" s="42"/>
      <c r="H2025" s="42"/>
      <c r="I2025" s="42"/>
      <c r="J2025" s="42"/>
      <c r="K2025" s="42"/>
      <c r="L2025" s="42"/>
      <c r="M2025" s="42"/>
      <c r="N2025" s="42"/>
      <c r="O2025" s="42"/>
      <c r="P2025" s="42"/>
      <c r="Q2025" s="42"/>
      <c r="R2025" s="42"/>
      <c r="S2025" s="42"/>
      <c r="T2025" s="42"/>
      <c r="U2025" s="42"/>
      <c r="V2025" s="42"/>
      <c r="W2025" s="42"/>
      <c r="X2025" s="42"/>
    </row>
    <row r="2026" spans="2:24" ht="5.4" customHeight="1"/>
    <row r="2027" spans="2:24" ht="12.65" customHeight="1">
      <c r="B2027" s="33" t="s">
        <v>122</v>
      </c>
      <c r="C2027" s="33"/>
      <c r="E2027" s="37">
        <v>0</v>
      </c>
      <c r="F2027" s="37"/>
      <c r="G2027" s="37"/>
      <c r="I2027" s="37">
        <v>0</v>
      </c>
      <c r="J2027" s="37"/>
      <c r="K2027" s="37"/>
      <c r="M2027" s="2">
        <v>0</v>
      </c>
      <c r="O2027" s="2">
        <v>0</v>
      </c>
      <c r="Q2027" s="2">
        <v>0</v>
      </c>
      <c r="S2027" s="37">
        <v>0</v>
      </c>
      <c r="T2027" s="37"/>
      <c r="U2027" s="37"/>
      <c r="W2027" s="38">
        <v>53</v>
      </c>
      <c r="X2027" s="38"/>
    </row>
    <row r="2028" spans="2:24" ht="0.65" customHeight="1">
      <c r="B2028" s="33"/>
      <c r="C2028" s="33"/>
    </row>
    <row r="2029" spans="2:24" ht="0.65" customHeight="1"/>
    <row r="2030" spans="2:24" ht="1.75" customHeight="1"/>
    <row r="2031" spans="2:24" ht="10.75" customHeight="1">
      <c r="E2031" s="39">
        <v>0</v>
      </c>
      <c r="F2031" s="39"/>
      <c r="G2031" s="39"/>
      <c r="I2031" s="39">
        <v>0</v>
      </c>
      <c r="J2031" s="39"/>
      <c r="K2031" s="39"/>
      <c r="M2031" s="3">
        <v>0</v>
      </c>
      <c r="O2031" s="3">
        <v>0</v>
      </c>
      <c r="Q2031" s="3">
        <v>0</v>
      </c>
      <c r="S2031" s="39">
        <v>0</v>
      </c>
      <c r="T2031" s="39"/>
      <c r="U2031" s="39"/>
    </row>
    <row r="2032" spans="2:24" ht="6" customHeight="1"/>
    <row r="2033" spans="2:24" ht="13.75" customHeight="1">
      <c r="C2033" s="40" t="s">
        <v>10</v>
      </c>
      <c r="D2033" s="40"/>
      <c r="E2033" s="40"/>
      <c r="G2033" s="41">
        <v>1</v>
      </c>
      <c r="H2033" s="41"/>
      <c r="I2033" s="41"/>
    </row>
    <row r="2034" spans="2:24" ht="6" customHeight="1"/>
    <row r="2035" spans="2:24" ht="6" customHeight="1"/>
    <row r="2036" spans="2:24" ht="15" customHeight="1">
      <c r="B2036" s="42" t="s">
        <v>123</v>
      </c>
      <c r="C2036" s="42"/>
      <c r="D2036" s="42"/>
      <c r="E2036" s="42"/>
      <c r="F2036" s="42"/>
      <c r="G2036" s="42"/>
      <c r="H2036" s="42"/>
      <c r="I2036" s="42"/>
      <c r="J2036" s="42"/>
      <c r="K2036" s="42"/>
      <c r="L2036" s="42"/>
      <c r="M2036" s="42"/>
      <c r="N2036" s="42"/>
      <c r="O2036" s="42"/>
      <c r="P2036" s="42"/>
      <c r="Q2036" s="42"/>
      <c r="R2036" s="42"/>
      <c r="S2036" s="42"/>
      <c r="T2036" s="42"/>
      <c r="U2036" s="42"/>
      <c r="V2036" s="42"/>
      <c r="W2036" s="42"/>
      <c r="X2036" s="42"/>
    </row>
    <row r="2037" spans="2:24" ht="5.4" customHeight="1"/>
    <row r="2038" spans="2:24" ht="12.65" customHeight="1">
      <c r="B2038" s="33" t="s">
        <v>124</v>
      </c>
      <c r="C2038" s="33"/>
      <c r="E2038" s="37">
        <v>0</v>
      </c>
      <c r="F2038" s="37"/>
      <c r="G2038" s="37"/>
      <c r="I2038" s="37">
        <v>0</v>
      </c>
      <c r="J2038" s="37"/>
      <c r="K2038" s="37"/>
      <c r="M2038" s="2">
        <v>0</v>
      </c>
      <c r="O2038" s="2">
        <v>0</v>
      </c>
      <c r="Q2038" s="2">
        <v>0</v>
      </c>
      <c r="S2038" s="37">
        <v>0</v>
      </c>
      <c r="T2038" s="37"/>
      <c r="U2038" s="37"/>
      <c r="W2038" s="38">
        <v>46</v>
      </c>
      <c r="X2038" s="38"/>
    </row>
    <row r="2039" spans="2:24" ht="0.65" customHeight="1">
      <c r="B2039" s="33"/>
      <c r="C2039" s="33"/>
    </row>
    <row r="2040" spans="2:24" ht="0.65" customHeight="1"/>
    <row r="2041" spans="2:24" ht="1.75" customHeight="1"/>
    <row r="2042" spans="2:24" ht="10.75" customHeight="1">
      <c r="E2042" s="39">
        <v>0</v>
      </c>
      <c r="F2042" s="39"/>
      <c r="G2042" s="39"/>
      <c r="I2042" s="39">
        <v>0</v>
      </c>
      <c r="J2042" s="39"/>
      <c r="K2042" s="39"/>
      <c r="M2042" s="3">
        <v>0</v>
      </c>
      <c r="O2042" s="3">
        <v>0</v>
      </c>
      <c r="Q2042" s="3">
        <v>0</v>
      </c>
      <c r="S2042" s="39">
        <v>0</v>
      </c>
      <c r="T2042" s="39"/>
      <c r="U2042" s="39"/>
    </row>
    <row r="2043" spans="2:24" ht="6" customHeight="1"/>
    <row r="2044" spans="2:24" ht="13.75" customHeight="1">
      <c r="C2044" s="40" t="s">
        <v>10</v>
      </c>
      <c r="D2044" s="40"/>
      <c r="E2044" s="40"/>
      <c r="G2044" s="41">
        <v>1</v>
      </c>
      <c r="H2044" s="41"/>
      <c r="I2044" s="41"/>
    </row>
    <row r="2045" spans="2:24" ht="6" customHeight="1"/>
    <row r="2046" spans="2:24" ht="6" customHeight="1"/>
    <row r="2047" spans="2:24" ht="15" customHeight="1">
      <c r="B2047" s="42" t="s">
        <v>125</v>
      </c>
      <c r="C2047" s="42"/>
      <c r="D2047" s="42"/>
      <c r="E2047" s="42"/>
      <c r="F2047" s="42"/>
      <c r="G2047" s="42"/>
      <c r="H2047" s="42"/>
      <c r="I2047" s="42"/>
      <c r="J2047" s="42"/>
      <c r="K2047" s="42"/>
      <c r="L2047" s="42"/>
      <c r="M2047" s="42"/>
      <c r="N2047" s="42"/>
      <c r="O2047" s="42"/>
      <c r="P2047" s="42"/>
      <c r="Q2047" s="42"/>
      <c r="R2047" s="42"/>
      <c r="S2047" s="42"/>
      <c r="T2047" s="42"/>
      <c r="U2047" s="42"/>
      <c r="V2047" s="42"/>
      <c r="W2047" s="42"/>
      <c r="X2047" s="42"/>
    </row>
    <row r="2048" spans="2:24" ht="5.4" customHeight="1"/>
    <row r="2049" spans="2:24" ht="10.75" customHeight="1">
      <c r="B2049" s="43" t="s">
        <v>126</v>
      </c>
      <c r="C2049" s="43"/>
      <c r="E2049" s="37">
        <v>0</v>
      </c>
      <c r="F2049" s="37"/>
      <c r="G2049" s="37"/>
      <c r="I2049" s="37">
        <v>0</v>
      </c>
      <c r="J2049" s="37"/>
      <c r="K2049" s="37"/>
      <c r="M2049" s="2">
        <v>120</v>
      </c>
      <c r="O2049" s="2">
        <v>120</v>
      </c>
      <c r="Q2049" s="2">
        <v>3900</v>
      </c>
      <c r="S2049" s="37">
        <v>4300</v>
      </c>
      <c r="T2049" s="37"/>
      <c r="U2049" s="37"/>
      <c r="W2049" s="38">
        <v>72</v>
      </c>
      <c r="X2049" s="38"/>
    </row>
    <row r="2050" spans="2:24" ht="1.75" customHeight="1">
      <c r="B2050" s="43"/>
      <c r="C2050" s="43"/>
    </row>
    <row r="2051" spans="2:24" ht="0.65" customHeight="1">
      <c r="B2051" s="43"/>
      <c r="C2051" s="43"/>
    </row>
    <row r="2052" spans="2:24" ht="8.4" customHeight="1">
      <c r="B2052" s="43"/>
      <c r="C2052" s="43"/>
    </row>
    <row r="2053" spans="2:24" ht="10.75" customHeight="1">
      <c r="B2053" s="43" t="s">
        <v>126</v>
      </c>
      <c r="C2053" s="43"/>
      <c r="E2053" s="37">
        <v>0</v>
      </c>
      <c r="F2053" s="37"/>
      <c r="G2053" s="37"/>
      <c r="I2053" s="37">
        <v>0</v>
      </c>
      <c r="J2053" s="37"/>
      <c r="K2053" s="37"/>
      <c r="M2053" s="2">
        <v>120</v>
      </c>
      <c r="O2053" s="2">
        <v>120</v>
      </c>
      <c r="Q2053" s="2">
        <v>3900</v>
      </c>
      <c r="S2053" s="37">
        <v>4300</v>
      </c>
      <c r="T2053" s="37"/>
      <c r="U2053" s="37"/>
      <c r="W2053" s="38">
        <v>71</v>
      </c>
      <c r="X2053" s="38"/>
    </row>
    <row r="2054" spans="2:24" ht="1.75" customHeight="1">
      <c r="B2054" s="43"/>
      <c r="C2054" s="43"/>
    </row>
    <row r="2055" spans="2:24" ht="0.65" customHeight="1">
      <c r="B2055" s="43"/>
      <c r="C2055" s="43"/>
    </row>
    <row r="2056" spans="2:24" ht="8.4" customHeight="1">
      <c r="B2056" s="43"/>
      <c r="C2056" s="43"/>
    </row>
    <row r="2057" spans="2:24" ht="1.75" customHeight="1"/>
    <row r="2058" spans="2:24" ht="10.75" customHeight="1">
      <c r="E2058" s="39">
        <v>0</v>
      </c>
      <c r="F2058" s="39"/>
      <c r="G2058" s="39"/>
      <c r="I2058" s="39">
        <v>0</v>
      </c>
      <c r="J2058" s="39"/>
      <c r="K2058" s="39"/>
      <c r="M2058" s="3">
        <v>240</v>
      </c>
      <c r="O2058" s="3">
        <v>240</v>
      </c>
      <c r="Q2058" s="3">
        <v>7800</v>
      </c>
      <c r="S2058" s="39">
        <v>8600</v>
      </c>
      <c r="T2058" s="39"/>
      <c r="U2058" s="39"/>
    </row>
    <row r="2059" spans="2:24" ht="6" customHeight="1"/>
    <row r="2060" spans="2:24" ht="13.75" customHeight="1">
      <c r="C2060" s="40" t="s">
        <v>10</v>
      </c>
      <c r="D2060" s="40"/>
      <c r="E2060" s="40"/>
      <c r="G2060" s="41">
        <v>2</v>
      </c>
      <c r="H2060" s="41"/>
      <c r="I2060" s="41"/>
    </row>
    <row r="2061" spans="2:24" ht="6" customHeight="1"/>
    <row r="2062" spans="2:24" ht="6" customHeight="1"/>
    <row r="2063" spans="2:24" ht="15" customHeight="1">
      <c r="B2063" s="42" t="s">
        <v>127</v>
      </c>
      <c r="C2063" s="42"/>
      <c r="D2063" s="42"/>
      <c r="E2063" s="42"/>
      <c r="F2063" s="42"/>
      <c r="G2063" s="42"/>
      <c r="H2063" s="42"/>
      <c r="I2063" s="42"/>
      <c r="J2063" s="42"/>
      <c r="K2063" s="42"/>
      <c r="L2063" s="42"/>
      <c r="M2063" s="42"/>
      <c r="N2063" s="42"/>
      <c r="O2063" s="42"/>
      <c r="P2063" s="42"/>
      <c r="Q2063" s="42"/>
      <c r="R2063" s="42"/>
      <c r="S2063" s="42"/>
      <c r="T2063" s="42"/>
      <c r="U2063" s="42"/>
      <c r="V2063" s="42"/>
      <c r="W2063" s="42"/>
      <c r="X2063" s="42"/>
    </row>
    <row r="2064" spans="2:24" ht="5.4" customHeight="1"/>
    <row r="2065" spans="2:24" ht="12.65" customHeight="1">
      <c r="B2065" s="33" t="s">
        <v>128</v>
      </c>
      <c r="C2065" s="33"/>
      <c r="E2065" s="37">
        <v>0</v>
      </c>
      <c r="F2065" s="37"/>
      <c r="G2065" s="37"/>
      <c r="I2065" s="37">
        <v>0</v>
      </c>
      <c r="J2065" s="37"/>
      <c r="K2065" s="37"/>
      <c r="M2065" s="2">
        <v>0</v>
      </c>
      <c r="O2065" s="2">
        <v>0</v>
      </c>
      <c r="Q2065" s="2">
        <v>0</v>
      </c>
      <c r="S2065" s="37">
        <v>0</v>
      </c>
      <c r="T2065" s="37"/>
      <c r="U2065" s="37"/>
      <c r="W2065" s="38">
        <v>96</v>
      </c>
      <c r="X2065" s="38"/>
    </row>
    <row r="2066" spans="2:24" ht="0.65" customHeight="1">
      <c r="B2066" s="33"/>
      <c r="C2066" s="33"/>
    </row>
    <row r="2067" spans="2:24" ht="0.65" customHeight="1"/>
    <row r="2068" spans="2:24" ht="1.75" customHeight="1"/>
    <row r="2069" spans="2:24" ht="10.75" customHeight="1">
      <c r="E2069" s="39">
        <v>0</v>
      </c>
      <c r="F2069" s="39"/>
      <c r="G2069" s="39"/>
      <c r="I2069" s="39">
        <v>0</v>
      </c>
      <c r="J2069" s="39"/>
      <c r="K2069" s="39"/>
      <c r="M2069" s="3">
        <v>0</v>
      </c>
      <c r="O2069" s="3">
        <v>0</v>
      </c>
      <c r="Q2069" s="3">
        <v>0</v>
      </c>
      <c r="S2069" s="39">
        <v>0</v>
      </c>
      <c r="T2069" s="39"/>
      <c r="U2069" s="39"/>
    </row>
    <row r="2070" spans="2:24" ht="6" customHeight="1"/>
    <row r="2071" spans="2:24" ht="13.75" customHeight="1">
      <c r="C2071" s="40" t="s">
        <v>10</v>
      </c>
      <c r="D2071" s="40"/>
      <c r="E2071" s="40"/>
      <c r="G2071" s="41">
        <v>1</v>
      </c>
      <c r="H2071" s="41"/>
      <c r="I2071" s="41"/>
    </row>
    <row r="2072" spans="2:24" ht="6" customHeight="1"/>
    <row r="2073" spans="2:24" ht="6" customHeight="1"/>
    <row r="2074" spans="2:24" ht="15" customHeight="1">
      <c r="B2074" s="42" t="s">
        <v>129</v>
      </c>
      <c r="C2074" s="42"/>
      <c r="D2074" s="42"/>
      <c r="E2074" s="42"/>
      <c r="F2074" s="42"/>
      <c r="G2074" s="42"/>
      <c r="H2074" s="42"/>
      <c r="I2074" s="42"/>
      <c r="J2074" s="42"/>
      <c r="K2074" s="42"/>
      <c r="L2074" s="42"/>
      <c r="M2074" s="42"/>
      <c r="N2074" s="42"/>
      <c r="O2074" s="42"/>
      <c r="P2074" s="42"/>
      <c r="Q2074" s="42"/>
      <c r="R2074" s="42"/>
      <c r="S2074" s="42"/>
      <c r="T2074" s="42"/>
      <c r="U2074" s="42"/>
      <c r="V2074" s="42"/>
      <c r="W2074" s="42"/>
      <c r="X2074" s="42"/>
    </row>
    <row r="2075" spans="2:24" ht="5.4" customHeight="1"/>
    <row r="2076" spans="2:24" ht="12.65" customHeight="1">
      <c r="B2076" s="33" t="s">
        <v>130</v>
      </c>
      <c r="C2076" s="33"/>
      <c r="E2076" s="37">
        <v>0</v>
      </c>
      <c r="F2076" s="37"/>
      <c r="G2076" s="37"/>
      <c r="I2076" s="37">
        <v>0</v>
      </c>
      <c r="J2076" s="37"/>
      <c r="K2076" s="37"/>
      <c r="M2076" s="2">
        <v>0</v>
      </c>
      <c r="O2076" s="2">
        <v>0</v>
      </c>
      <c r="Q2076" s="2">
        <v>0</v>
      </c>
      <c r="S2076" s="37">
        <v>0</v>
      </c>
      <c r="T2076" s="37"/>
      <c r="U2076" s="37"/>
      <c r="W2076" s="38">
        <v>27</v>
      </c>
      <c r="X2076" s="38"/>
    </row>
    <row r="2077" spans="2:24" ht="0.65" customHeight="1">
      <c r="B2077" s="33"/>
      <c r="C2077" s="33"/>
    </row>
    <row r="2078" spans="2:24" ht="0.65" customHeight="1"/>
    <row r="2079" spans="2:24" ht="1.75" customHeight="1"/>
    <row r="2080" spans="2:24" ht="10.75" customHeight="1">
      <c r="E2080" s="39">
        <v>0</v>
      </c>
      <c r="F2080" s="39"/>
      <c r="G2080" s="39"/>
      <c r="I2080" s="39">
        <v>0</v>
      </c>
      <c r="J2080" s="39"/>
      <c r="K2080" s="39"/>
      <c r="M2080" s="3">
        <v>0</v>
      </c>
      <c r="O2080" s="3">
        <v>0</v>
      </c>
      <c r="Q2080" s="3">
        <v>0</v>
      </c>
      <c r="S2080" s="39">
        <v>0</v>
      </c>
      <c r="T2080" s="39"/>
      <c r="U2080" s="39"/>
    </row>
    <row r="2081" spans="2:24" ht="6" customHeight="1"/>
    <row r="2082" spans="2:24" ht="13.75" customHeight="1">
      <c r="C2082" s="40" t="s">
        <v>10</v>
      </c>
      <c r="D2082" s="40"/>
      <c r="E2082" s="40"/>
      <c r="G2082" s="41">
        <v>1</v>
      </c>
      <c r="H2082" s="41"/>
      <c r="I2082" s="41"/>
    </row>
    <row r="2083" spans="2:24" ht="6" customHeight="1"/>
    <row r="2084" spans="2:24" ht="6" customHeight="1"/>
    <row r="2085" spans="2:24" ht="15" customHeight="1">
      <c r="B2085" s="42" t="s">
        <v>131</v>
      </c>
      <c r="C2085" s="42"/>
      <c r="D2085" s="42"/>
      <c r="E2085" s="42"/>
      <c r="F2085" s="42"/>
      <c r="G2085" s="42"/>
      <c r="H2085" s="42"/>
      <c r="I2085" s="42"/>
      <c r="J2085" s="42"/>
      <c r="K2085" s="42"/>
      <c r="L2085" s="42"/>
      <c r="M2085" s="42"/>
      <c r="N2085" s="42"/>
      <c r="O2085" s="42"/>
      <c r="P2085" s="42"/>
      <c r="Q2085" s="42"/>
      <c r="R2085" s="42"/>
      <c r="S2085" s="42"/>
      <c r="T2085" s="42"/>
      <c r="U2085" s="42"/>
      <c r="V2085" s="42"/>
      <c r="W2085" s="42"/>
      <c r="X2085" s="42"/>
    </row>
    <row r="2086" spans="2:24" ht="5.4" customHeight="1"/>
    <row r="2087" spans="2:24" ht="12.65" customHeight="1">
      <c r="B2087" s="33" t="s">
        <v>132</v>
      </c>
      <c r="C2087" s="33"/>
      <c r="E2087" s="37">
        <v>0</v>
      </c>
      <c r="F2087" s="37"/>
      <c r="G2087" s="37"/>
      <c r="I2087" s="37">
        <v>0</v>
      </c>
      <c r="J2087" s="37"/>
      <c r="K2087" s="37"/>
      <c r="M2087" s="2">
        <v>0</v>
      </c>
      <c r="O2087" s="2">
        <v>0</v>
      </c>
      <c r="Q2087" s="2">
        <v>0</v>
      </c>
      <c r="S2087" s="37">
        <v>0</v>
      </c>
      <c r="T2087" s="37"/>
      <c r="U2087" s="37"/>
      <c r="W2087" s="38">
        <v>58</v>
      </c>
      <c r="X2087" s="38"/>
    </row>
    <row r="2088" spans="2:24" ht="0.65" customHeight="1">
      <c r="B2088" s="33"/>
      <c r="C2088" s="33"/>
    </row>
    <row r="2089" spans="2:24" ht="0.65" customHeight="1"/>
    <row r="2090" spans="2:24" ht="1.75" customHeight="1"/>
    <row r="2091" spans="2:24" ht="10.75" customHeight="1">
      <c r="E2091" s="39">
        <v>0</v>
      </c>
      <c r="F2091" s="39"/>
      <c r="G2091" s="39"/>
      <c r="I2091" s="39">
        <v>0</v>
      </c>
      <c r="J2091" s="39"/>
      <c r="K2091" s="39"/>
      <c r="M2091" s="3">
        <v>0</v>
      </c>
      <c r="O2091" s="3">
        <v>0</v>
      </c>
      <c r="Q2091" s="3">
        <v>0</v>
      </c>
      <c r="S2091" s="39">
        <v>0</v>
      </c>
      <c r="T2091" s="39"/>
      <c r="U2091" s="39"/>
    </row>
    <row r="2092" spans="2:24" ht="6" customHeight="1"/>
    <row r="2093" spans="2:24" ht="13.75" customHeight="1">
      <c r="C2093" s="40" t="s">
        <v>10</v>
      </c>
      <c r="D2093" s="40"/>
      <c r="E2093" s="40"/>
      <c r="G2093" s="41">
        <v>1</v>
      </c>
      <c r="H2093" s="41"/>
      <c r="I2093" s="41"/>
    </row>
    <row r="2094" spans="2:24" ht="6" customHeight="1"/>
    <row r="2095" spans="2:24" ht="6" customHeight="1"/>
    <row r="2096" spans="2:24" ht="15" customHeight="1">
      <c r="B2096" s="42" t="s">
        <v>133</v>
      </c>
      <c r="C2096" s="42"/>
      <c r="D2096" s="42"/>
      <c r="E2096" s="42"/>
      <c r="F2096" s="42"/>
      <c r="G2096" s="42"/>
      <c r="H2096" s="42"/>
      <c r="I2096" s="42"/>
      <c r="J2096" s="42"/>
      <c r="K2096" s="42"/>
      <c r="L2096" s="42"/>
      <c r="M2096" s="42"/>
      <c r="N2096" s="42"/>
      <c r="O2096" s="42"/>
      <c r="P2096" s="42"/>
      <c r="Q2096" s="42"/>
      <c r="R2096" s="42"/>
      <c r="S2096" s="42"/>
      <c r="T2096" s="42"/>
      <c r="U2096" s="42"/>
      <c r="V2096" s="42"/>
      <c r="W2096" s="42"/>
      <c r="X2096" s="42"/>
    </row>
    <row r="2097" spans="2:24" ht="5.4" customHeight="1"/>
    <row r="2098" spans="2:24" ht="12.65" customHeight="1">
      <c r="B2098" s="33" t="s">
        <v>134</v>
      </c>
      <c r="C2098" s="33"/>
      <c r="E2098" s="37">
        <v>0</v>
      </c>
      <c r="F2098" s="37"/>
      <c r="G2098" s="37"/>
      <c r="I2098" s="37">
        <v>0</v>
      </c>
      <c r="J2098" s="37"/>
      <c r="K2098" s="37"/>
      <c r="M2098" s="2">
        <v>0</v>
      </c>
      <c r="O2098" s="2">
        <v>0</v>
      </c>
      <c r="Q2098" s="2">
        <v>0</v>
      </c>
      <c r="S2098" s="37">
        <v>0</v>
      </c>
      <c r="T2098" s="37"/>
      <c r="U2098" s="37"/>
      <c r="W2098" s="38">
        <v>29</v>
      </c>
      <c r="X2098" s="38"/>
    </row>
    <row r="2099" spans="2:24" ht="0.65" customHeight="1">
      <c r="B2099" s="33"/>
      <c r="C2099" s="33"/>
    </row>
    <row r="2100" spans="2:24" ht="0.65" customHeight="1"/>
    <row r="2101" spans="2:24" ht="1.75" customHeight="1"/>
    <row r="2102" spans="2:24" ht="10.75" customHeight="1">
      <c r="E2102" s="39">
        <v>0</v>
      </c>
      <c r="F2102" s="39"/>
      <c r="G2102" s="39"/>
      <c r="I2102" s="39">
        <v>0</v>
      </c>
      <c r="J2102" s="39"/>
      <c r="K2102" s="39"/>
      <c r="M2102" s="3">
        <v>0</v>
      </c>
      <c r="O2102" s="3">
        <v>0</v>
      </c>
      <c r="Q2102" s="3">
        <v>0</v>
      </c>
      <c r="S2102" s="39">
        <v>0</v>
      </c>
      <c r="T2102" s="39"/>
      <c r="U2102" s="39"/>
    </row>
    <row r="2103" spans="2:24" ht="6" customHeight="1"/>
    <row r="2104" spans="2:24" ht="13.75" customHeight="1">
      <c r="C2104" s="40" t="s">
        <v>10</v>
      </c>
      <c r="D2104" s="40"/>
      <c r="E2104" s="40"/>
      <c r="G2104" s="41">
        <v>1</v>
      </c>
      <c r="H2104" s="41"/>
      <c r="I2104" s="41"/>
    </row>
    <row r="2105" spans="2:24" ht="6" customHeight="1"/>
    <row r="2106" spans="2:24" ht="6" customHeight="1"/>
    <row r="2107" spans="2:24" ht="15" customHeight="1">
      <c r="B2107" s="42" t="s">
        <v>135</v>
      </c>
      <c r="C2107" s="42"/>
      <c r="D2107" s="42"/>
      <c r="E2107" s="42"/>
      <c r="F2107" s="42"/>
      <c r="G2107" s="42"/>
      <c r="H2107" s="42"/>
      <c r="I2107" s="42"/>
      <c r="J2107" s="42"/>
      <c r="K2107" s="42"/>
      <c r="L2107" s="42"/>
      <c r="M2107" s="42"/>
      <c r="N2107" s="42"/>
      <c r="O2107" s="42"/>
      <c r="P2107" s="42"/>
      <c r="Q2107" s="42"/>
      <c r="R2107" s="42"/>
      <c r="S2107" s="42"/>
      <c r="T2107" s="42"/>
      <c r="U2107" s="42"/>
      <c r="V2107" s="42"/>
      <c r="W2107" s="42"/>
      <c r="X2107" s="42"/>
    </row>
    <row r="2108" spans="2:24" ht="5.4" customHeight="1"/>
    <row r="2109" spans="2:24" ht="12.65" customHeight="1">
      <c r="B2109" s="33" t="s">
        <v>136</v>
      </c>
      <c r="C2109" s="33"/>
      <c r="E2109" s="37">
        <v>0</v>
      </c>
      <c r="F2109" s="37"/>
      <c r="G2109" s="37"/>
      <c r="I2109" s="37">
        <v>0</v>
      </c>
      <c r="J2109" s="37"/>
      <c r="K2109" s="37"/>
      <c r="M2109" s="2">
        <v>0</v>
      </c>
      <c r="O2109" s="2">
        <v>0</v>
      </c>
      <c r="Q2109" s="2">
        <v>0</v>
      </c>
      <c r="S2109" s="37">
        <v>0</v>
      </c>
      <c r="T2109" s="37"/>
      <c r="U2109" s="37"/>
      <c r="W2109" s="38">
        <v>48</v>
      </c>
      <c r="X2109" s="38"/>
    </row>
    <row r="2110" spans="2:24" ht="0.65" customHeight="1">
      <c r="B2110" s="33"/>
      <c r="C2110" s="33"/>
    </row>
    <row r="2111" spans="2:24" ht="0.65" customHeight="1"/>
    <row r="2112" spans="2:24" ht="1.75" customHeight="1"/>
    <row r="2113" spans="2:24" ht="10.75" customHeight="1">
      <c r="E2113" s="39">
        <v>0</v>
      </c>
      <c r="F2113" s="39"/>
      <c r="G2113" s="39"/>
      <c r="I2113" s="39">
        <v>0</v>
      </c>
      <c r="J2113" s="39"/>
      <c r="K2113" s="39"/>
      <c r="M2113" s="3">
        <v>0</v>
      </c>
      <c r="O2113" s="3">
        <v>0</v>
      </c>
      <c r="Q2113" s="3">
        <v>0</v>
      </c>
      <c r="S2113" s="39">
        <v>0</v>
      </c>
      <c r="T2113" s="39"/>
      <c r="U2113" s="39"/>
    </row>
    <row r="2114" spans="2:24" ht="6" customHeight="1"/>
    <row r="2115" spans="2:24" ht="13.75" customHeight="1">
      <c r="C2115" s="40" t="s">
        <v>10</v>
      </c>
      <c r="D2115" s="40"/>
      <c r="E2115" s="40"/>
      <c r="G2115" s="41">
        <v>1</v>
      </c>
      <c r="H2115" s="41"/>
      <c r="I2115" s="41"/>
    </row>
    <row r="2116" spans="2:24" ht="6" customHeight="1"/>
    <row r="2117" spans="2:24" ht="6" customHeight="1"/>
    <row r="2118" spans="2:24" ht="15" customHeight="1">
      <c r="B2118" s="42" t="s">
        <v>137</v>
      </c>
      <c r="C2118" s="42"/>
      <c r="D2118" s="42"/>
      <c r="E2118" s="42"/>
      <c r="F2118" s="42"/>
      <c r="G2118" s="42"/>
      <c r="H2118" s="42"/>
      <c r="I2118" s="42"/>
      <c r="J2118" s="42"/>
      <c r="K2118" s="42"/>
      <c r="L2118" s="42"/>
      <c r="M2118" s="42"/>
      <c r="N2118" s="42"/>
      <c r="O2118" s="42"/>
      <c r="P2118" s="42"/>
      <c r="Q2118" s="42"/>
      <c r="R2118" s="42"/>
      <c r="S2118" s="42"/>
      <c r="T2118" s="42"/>
      <c r="U2118" s="42"/>
      <c r="V2118" s="42"/>
      <c r="W2118" s="42"/>
      <c r="X2118" s="42"/>
    </row>
    <row r="2119" spans="2:24" ht="5.4" customHeight="1"/>
    <row r="2120" spans="2:24" ht="12.65" customHeight="1">
      <c r="B2120" s="33" t="s">
        <v>138</v>
      </c>
      <c r="C2120" s="33"/>
      <c r="E2120" s="37">
        <v>0</v>
      </c>
      <c r="F2120" s="37"/>
      <c r="G2120" s="37"/>
      <c r="I2120" s="37">
        <v>0</v>
      </c>
      <c r="J2120" s="37"/>
      <c r="K2120" s="37"/>
      <c r="M2120" s="2">
        <v>0</v>
      </c>
      <c r="O2120" s="2">
        <v>0</v>
      </c>
      <c r="Q2120" s="2">
        <v>0</v>
      </c>
      <c r="S2120" s="37">
        <v>0</v>
      </c>
      <c r="T2120" s="37"/>
      <c r="U2120" s="37"/>
      <c r="W2120" s="38">
        <v>43</v>
      </c>
      <c r="X2120" s="38"/>
    </row>
    <row r="2121" spans="2:24" ht="0.65" customHeight="1">
      <c r="B2121" s="33"/>
      <c r="C2121" s="33"/>
    </row>
    <row r="2122" spans="2:24" ht="0.65" customHeight="1"/>
    <row r="2123" spans="2:24" ht="1.75" customHeight="1"/>
    <row r="2124" spans="2:24" ht="10.75" customHeight="1">
      <c r="E2124" s="39">
        <v>0</v>
      </c>
      <c r="F2124" s="39"/>
      <c r="G2124" s="39"/>
      <c r="I2124" s="39">
        <v>0</v>
      </c>
      <c r="J2124" s="39"/>
      <c r="K2124" s="39"/>
      <c r="M2124" s="3">
        <v>0</v>
      </c>
      <c r="O2124" s="3">
        <v>0</v>
      </c>
      <c r="Q2124" s="3">
        <v>0</v>
      </c>
      <c r="S2124" s="39">
        <v>0</v>
      </c>
      <c r="T2124" s="39"/>
      <c r="U2124" s="39"/>
    </row>
    <row r="2125" spans="2:24" ht="6" customHeight="1"/>
    <row r="2126" spans="2:24" ht="13.75" customHeight="1">
      <c r="C2126" s="40" t="s">
        <v>10</v>
      </c>
      <c r="D2126" s="40"/>
      <c r="E2126" s="40"/>
      <c r="G2126" s="41">
        <v>1</v>
      </c>
      <c r="H2126" s="41"/>
      <c r="I2126" s="41"/>
    </row>
    <row r="2127" spans="2:24" ht="6" customHeight="1"/>
    <row r="2128" spans="2:24" ht="6" customHeight="1"/>
    <row r="2129" spans="2:24" ht="15" customHeight="1">
      <c r="B2129" s="42" t="s">
        <v>139</v>
      </c>
      <c r="C2129" s="42"/>
      <c r="D2129" s="42"/>
      <c r="E2129" s="42"/>
      <c r="F2129" s="42"/>
      <c r="G2129" s="42"/>
      <c r="H2129" s="42"/>
      <c r="I2129" s="42"/>
      <c r="J2129" s="42"/>
      <c r="K2129" s="42"/>
      <c r="L2129" s="42"/>
      <c r="M2129" s="42"/>
      <c r="N2129" s="42"/>
      <c r="O2129" s="42"/>
      <c r="P2129" s="42"/>
      <c r="Q2129" s="42"/>
      <c r="R2129" s="42"/>
      <c r="S2129" s="42"/>
      <c r="T2129" s="42"/>
      <c r="U2129" s="42"/>
      <c r="V2129" s="42"/>
      <c r="W2129" s="42"/>
      <c r="X2129" s="42"/>
    </row>
    <row r="2130" spans="2:24" ht="5.4" customHeight="1"/>
    <row r="2131" spans="2:24" ht="10.75" customHeight="1">
      <c r="B2131" s="43" t="s">
        <v>140</v>
      </c>
      <c r="C2131" s="43"/>
      <c r="E2131" s="37">
        <v>0</v>
      </c>
      <c r="F2131" s="37"/>
      <c r="G2131" s="37"/>
      <c r="I2131" s="37">
        <v>0</v>
      </c>
      <c r="J2131" s="37"/>
      <c r="K2131" s="37"/>
      <c r="M2131" s="2">
        <v>0</v>
      </c>
      <c r="O2131" s="2">
        <v>0</v>
      </c>
      <c r="Q2131" s="2">
        <v>0</v>
      </c>
      <c r="S2131" s="37">
        <v>0</v>
      </c>
      <c r="T2131" s="37"/>
      <c r="U2131" s="37"/>
      <c r="W2131" s="38">
        <v>42</v>
      </c>
      <c r="X2131" s="38"/>
    </row>
    <row r="2132" spans="2:24" ht="1.75" customHeight="1">
      <c r="B2132" s="43"/>
      <c r="C2132" s="43"/>
    </row>
    <row r="2133" spans="2:24" ht="0.65" customHeight="1">
      <c r="B2133" s="43"/>
      <c r="C2133" s="43"/>
    </row>
    <row r="2134" spans="2:24" ht="8.4" customHeight="1">
      <c r="B2134" s="43"/>
      <c r="C2134" s="43"/>
    </row>
    <row r="2135" spans="2:24" ht="10.75" customHeight="1">
      <c r="B2135" s="43" t="s">
        <v>140</v>
      </c>
      <c r="C2135" s="43"/>
      <c r="E2135" s="37">
        <v>0</v>
      </c>
      <c r="F2135" s="37"/>
      <c r="G2135" s="37"/>
      <c r="I2135" s="37">
        <v>0</v>
      </c>
      <c r="J2135" s="37"/>
      <c r="K2135" s="37"/>
      <c r="M2135" s="2">
        <v>0</v>
      </c>
      <c r="O2135" s="2">
        <v>0</v>
      </c>
      <c r="Q2135" s="2">
        <v>0</v>
      </c>
      <c r="S2135" s="37">
        <v>0</v>
      </c>
      <c r="T2135" s="37"/>
      <c r="U2135" s="37"/>
      <c r="W2135" s="38">
        <v>45</v>
      </c>
      <c r="X2135" s="38"/>
    </row>
    <row r="2136" spans="2:24" ht="1.75" customHeight="1">
      <c r="B2136" s="43"/>
      <c r="C2136" s="43"/>
    </row>
    <row r="2137" spans="2:24" ht="0.65" customHeight="1">
      <c r="B2137" s="43"/>
      <c r="C2137" s="43"/>
    </row>
    <row r="2138" spans="2:24" ht="8.4" customHeight="1">
      <c r="B2138" s="43"/>
      <c r="C2138" s="43"/>
    </row>
    <row r="2139" spans="2:24" ht="1.75" customHeight="1"/>
    <row r="2140" spans="2:24" ht="10.75" customHeight="1">
      <c r="E2140" s="39">
        <v>0</v>
      </c>
      <c r="F2140" s="39"/>
      <c r="G2140" s="39"/>
      <c r="I2140" s="39">
        <v>0</v>
      </c>
      <c r="J2140" s="39"/>
      <c r="K2140" s="39"/>
      <c r="M2140" s="3">
        <v>0</v>
      </c>
      <c r="O2140" s="3">
        <v>0</v>
      </c>
      <c r="Q2140" s="3">
        <v>0</v>
      </c>
      <c r="S2140" s="39">
        <v>0</v>
      </c>
      <c r="T2140" s="39"/>
      <c r="U2140" s="39"/>
    </row>
    <row r="2141" spans="2:24" ht="6" customHeight="1"/>
    <row r="2142" spans="2:24" ht="13.75" customHeight="1">
      <c r="C2142" s="40" t="s">
        <v>10</v>
      </c>
      <c r="D2142" s="40"/>
      <c r="E2142" s="40"/>
      <c r="G2142" s="41">
        <v>2</v>
      </c>
      <c r="H2142" s="41"/>
      <c r="I2142" s="41"/>
    </row>
    <row r="2143" spans="2:24" ht="6" customHeight="1"/>
    <row r="2144" spans="2:24" ht="6" customHeight="1"/>
    <row r="2145" spans="2:24" ht="15" customHeight="1">
      <c r="B2145" s="42" t="s">
        <v>141</v>
      </c>
      <c r="C2145" s="42"/>
      <c r="D2145" s="42"/>
      <c r="E2145" s="42"/>
      <c r="F2145" s="42"/>
      <c r="G2145" s="42"/>
      <c r="H2145" s="42"/>
      <c r="I2145" s="42"/>
      <c r="J2145" s="42"/>
      <c r="K2145" s="42"/>
      <c r="L2145" s="42"/>
      <c r="M2145" s="42"/>
      <c r="N2145" s="42"/>
      <c r="O2145" s="42"/>
      <c r="P2145" s="42"/>
      <c r="Q2145" s="42"/>
      <c r="R2145" s="42"/>
      <c r="S2145" s="42"/>
      <c r="T2145" s="42"/>
      <c r="U2145" s="42"/>
      <c r="V2145" s="42"/>
      <c r="W2145" s="42"/>
      <c r="X2145" s="42"/>
    </row>
    <row r="2146" spans="2:24" ht="5.4" customHeight="1"/>
    <row r="2147" spans="2:24" ht="12.65" customHeight="1">
      <c r="B2147" s="33" t="s">
        <v>142</v>
      </c>
      <c r="C2147" s="33"/>
      <c r="E2147" s="37">
        <v>100</v>
      </c>
      <c r="F2147" s="37"/>
      <c r="G2147" s="37"/>
      <c r="I2147" s="37">
        <v>100</v>
      </c>
      <c r="J2147" s="37"/>
      <c r="K2147" s="37"/>
      <c r="M2147" s="2">
        <v>0</v>
      </c>
      <c r="O2147" s="2">
        <v>0</v>
      </c>
      <c r="Q2147" s="2">
        <v>150</v>
      </c>
      <c r="S2147" s="37">
        <v>150</v>
      </c>
      <c r="T2147" s="37"/>
      <c r="U2147" s="37"/>
      <c r="W2147" s="38">
        <v>33</v>
      </c>
      <c r="X2147" s="38"/>
    </row>
    <row r="2148" spans="2:24" ht="0.65" customHeight="1">
      <c r="B2148" s="33"/>
      <c r="C2148" s="33"/>
    </row>
    <row r="2149" spans="2:24" ht="0.65" customHeight="1"/>
    <row r="2150" spans="2:24" ht="1.75" customHeight="1"/>
    <row r="2151" spans="2:24" ht="10.75" customHeight="1">
      <c r="E2151" s="39">
        <v>100</v>
      </c>
      <c r="F2151" s="39"/>
      <c r="G2151" s="39"/>
      <c r="I2151" s="39">
        <v>100</v>
      </c>
      <c r="J2151" s="39"/>
      <c r="K2151" s="39"/>
      <c r="M2151" s="3">
        <v>0</v>
      </c>
      <c r="O2151" s="3">
        <v>0</v>
      </c>
      <c r="Q2151" s="3">
        <v>150</v>
      </c>
      <c r="S2151" s="39">
        <v>150</v>
      </c>
      <c r="T2151" s="39"/>
      <c r="U2151" s="39"/>
    </row>
    <row r="2152" spans="2:24" ht="6" customHeight="1"/>
    <row r="2153" spans="2:24" ht="13.75" customHeight="1">
      <c r="C2153" s="40" t="s">
        <v>10</v>
      </c>
      <c r="D2153" s="40"/>
      <c r="E2153" s="40"/>
      <c r="G2153" s="41">
        <v>1</v>
      </c>
      <c r="H2153" s="41"/>
      <c r="I2153" s="41"/>
    </row>
    <row r="2154" spans="2:24" ht="6" customHeight="1"/>
    <row r="2155" spans="2:24" ht="6" customHeight="1"/>
    <row r="2156" spans="2:24" ht="15" customHeight="1">
      <c r="B2156" s="42" t="s">
        <v>143</v>
      </c>
      <c r="C2156" s="42"/>
      <c r="D2156" s="42"/>
      <c r="E2156" s="42"/>
      <c r="F2156" s="42"/>
      <c r="G2156" s="42"/>
      <c r="H2156" s="42"/>
      <c r="I2156" s="42"/>
      <c r="J2156" s="42"/>
      <c r="K2156" s="42"/>
      <c r="L2156" s="42"/>
      <c r="M2156" s="42"/>
      <c r="N2156" s="42"/>
      <c r="O2156" s="42"/>
      <c r="P2156" s="42"/>
      <c r="Q2156" s="42"/>
      <c r="R2156" s="42"/>
      <c r="S2156" s="42"/>
      <c r="T2156" s="42"/>
      <c r="U2156" s="42"/>
      <c r="V2156" s="42"/>
      <c r="W2156" s="42"/>
      <c r="X2156" s="42"/>
    </row>
    <row r="2157" spans="2:24" ht="5.4" customHeight="1"/>
    <row r="2158" spans="2:24" ht="10.75" customHeight="1">
      <c r="B2158" s="43" t="s">
        <v>144</v>
      </c>
      <c r="C2158" s="43"/>
      <c r="E2158" s="37">
        <v>310</v>
      </c>
      <c r="F2158" s="37"/>
      <c r="G2158" s="37"/>
      <c r="I2158" s="37">
        <v>335</v>
      </c>
      <c r="J2158" s="37"/>
      <c r="K2158" s="37"/>
      <c r="M2158" s="2">
        <v>275</v>
      </c>
      <c r="O2158" s="2">
        <v>275</v>
      </c>
      <c r="Q2158" s="2">
        <v>375</v>
      </c>
      <c r="S2158" s="37">
        <v>382</v>
      </c>
      <c r="T2158" s="37"/>
      <c r="U2158" s="37"/>
      <c r="W2158" s="38">
        <v>47</v>
      </c>
      <c r="X2158" s="38"/>
    </row>
    <row r="2159" spans="2:24" ht="1.75" customHeight="1">
      <c r="B2159" s="43"/>
      <c r="C2159" s="43"/>
    </row>
    <row r="2160" spans="2:24" ht="0.65" customHeight="1">
      <c r="B2160" s="43"/>
      <c r="C2160" s="43"/>
    </row>
    <row r="2161" spans="2:24" ht="8.4" customHeight="1">
      <c r="B2161" s="43"/>
      <c r="C2161" s="43"/>
    </row>
    <row r="2162" spans="2:24" ht="10.75" customHeight="1">
      <c r="B2162" s="43" t="s">
        <v>144</v>
      </c>
      <c r="C2162" s="43"/>
      <c r="E2162" s="37">
        <v>310</v>
      </c>
      <c r="F2162" s="37"/>
      <c r="G2162" s="37"/>
      <c r="I2162" s="37">
        <v>335</v>
      </c>
      <c r="J2162" s="37"/>
      <c r="K2162" s="37"/>
      <c r="M2162" s="2">
        <v>275</v>
      </c>
      <c r="O2162" s="2">
        <v>275</v>
      </c>
      <c r="Q2162" s="2">
        <v>375</v>
      </c>
      <c r="S2162" s="37">
        <v>382</v>
      </c>
      <c r="T2162" s="37"/>
      <c r="U2162" s="37"/>
      <c r="W2162" s="38">
        <v>49</v>
      </c>
      <c r="X2162" s="38"/>
    </row>
    <row r="2163" spans="2:24" ht="1.75" customHeight="1">
      <c r="B2163" s="43"/>
      <c r="C2163" s="43"/>
    </row>
    <row r="2164" spans="2:24" ht="0.65" customHeight="1">
      <c r="B2164" s="43"/>
      <c r="C2164" s="43"/>
    </row>
    <row r="2165" spans="2:24" ht="8.4" customHeight="1">
      <c r="B2165" s="43"/>
      <c r="C2165" s="43"/>
    </row>
    <row r="2166" spans="2:24" ht="1.75" customHeight="1"/>
    <row r="2167" spans="2:24" ht="10.75" customHeight="1">
      <c r="E2167" s="39">
        <v>620</v>
      </c>
      <c r="F2167" s="39"/>
      <c r="G2167" s="39"/>
      <c r="I2167" s="39">
        <v>670</v>
      </c>
      <c r="J2167" s="39"/>
      <c r="K2167" s="39"/>
      <c r="M2167" s="3">
        <v>550</v>
      </c>
      <c r="O2167" s="3">
        <v>550</v>
      </c>
      <c r="Q2167" s="3">
        <v>750</v>
      </c>
      <c r="S2167" s="39">
        <v>764</v>
      </c>
      <c r="T2167" s="39"/>
      <c r="U2167" s="39"/>
    </row>
    <row r="2168" spans="2:24" ht="6" customHeight="1"/>
    <row r="2169" spans="2:24" ht="13.75" customHeight="1">
      <c r="C2169" s="40" t="s">
        <v>10</v>
      </c>
      <c r="D2169" s="40"/>
      <c r="E2169" s="40"/>
      <c r="G2169" s="41">
        <v>2</v>
      </c>
      <c r="H2169" s="41"/>
      <c r="I2169" s="41"/>
    </row>
    <row r="2170" spans="2:24" ht="6" customHeight="1"/>
    <row r="2171" spans="2:24" ht="6" customHeight="1"/>
    <row r="2172" spans="2:24" ht="15" customHeight="1">
      <c r="B2172" s="42" t="s">
        <v>145</v>
      </c>
      <c r="C2172" s="42"/>
      <c r="D2172" s="42"/>
      <c r="E2172" s="42"/>
      <c r="F2172" s="42"/>
      <c r="G2172" s="42"/>
      <c r="H2172" s="42"/>
      <c r="I2172" s="42"/>
      <c r="J2172" s="42"/>
      <c r="K2172" s="42"/>
      <c r="L2172" s="42"/>
      <c r="M2172" s="42"/>
      <c r="N2172" s="42"/>
      <c r="O2172" s="42"/>
      <c r="P2172" s="42"/>
      <c r="Q2172" s="42"/>
      <c r="R2172" s="42"/>
      <c r="S2172" s="42"/>
      <c r="T2172" s="42"/>
      <c r="U2172" s="42"/>
      <c r="V2172" s="42"/>
      <c r="W2172" s="42"/>
      <c r="X2172" s="42"/>
    </row>
    <row r="2173" spans="2:24" ht="5.4" customHeight="1"/>
    <row r="2174" spans="2:24" ht="12.65" customHeight="1">
      <c r="B2174" s="33" t="s">
        <v>146</v>
      </c>
      <c r="C2174" s="33"/>
      <c r="E2174" s="37">
        <v>0</v>
      </c>
      <c r="F2174" s="37"/>
      <c r="G2174" s="37"/>
      <c r="I2174" s="37">
        <v>0</v>
      </c>
      <c r="J2174" s="37"/>
      <c r="K2174" s="37"/>
      <c r="M2174" s="2">
        <v>0</v>
      </c>
      <c r="O2174" s="2">
        <v>0</v>
      </c>
      <c r="Q2174" s="2">
        <v>0</v>
      </c>
      <c r="S2174" s="37">
        <v>0</v>
      </c>
      <c r="T2174" s="37"/>
      <c r="U2174" s="37"/>
      <c r="W2174" s="38">
        <v>63</v>
      </c>
      <c r="X2174" s="38"/>
    </row>
    <row r="2175" spans="2:24" ht="0.65" customHeight="1">
      <c r="B2175" s="33"/>
      <c r="C2175" s="33"/>
    </row>
    <row r="2176" spans="2:24" ht="0.65" customHeight="1"/>
    <row r="2177" spans="2:24" ht="1.75" customHeight="1"/>
    <row r="2178" spans="2:24" ht="10.75" customHeight="1">
      <c r="E2178" s="39">
        <v>0</v>
      </c>
      <c r="F2178" s="39"/>
      <c r="G2178" s="39"/>
      <c r="I2178" s="39">
        <v>0</v>
      </c>
      <c r="J2178" s="39"/>
      <c r="K2178" s="39"/>
      <c r="M2178" s="3">
        <v>0</v>
      </c>
      <c r="O2178" s="3">
        <v>0</v>
      </c>
      <c r="Q2178" s="3">
        <v>0</v>
      </c>
      <c r="S2178" s="39">
        <v>0</v>
      </c>
      <c r="T2178" s="39"/>
      <c r="U2178" s="39"/>
    </row>
    <row r="2179" spans="2:24" ht="6" customHeight="1"/>
    <row r="2180" spans="2:24" ht="13.75" customHeight="1">
      <c r="C2180" s="40" t="s">
        <v>10</v>
      </c>
      <c r="D2180" s="40"/>
      <c r="E2180" s="40"/>
      <c r="G2180" s="41">
        <v>1</v>
      </c>
      <c r="H2180" s="41"/>
      <c r="I2180" s="41"/>
    </row>
    <row r="2181" spans="2:24" ht="6" customHeight="1"/>
    <row r="2182" spans="2:24" ht="6" customHeight="1"/>
    <row r="2183" spans="2:24" ht="15" customHeight="1">
      <c r="B2183" s="42" t="s">
        <v>147</v>
      </c>
      <c r="C2183" s="42"/>
      <c r="D2183" s="42"/>
      <c r="E2183" s="42"/>
      <c r="F2183" s="42"/>
      <c r="G2183" s="42"/>
      <c r="H2183" s="42"/>
      <c r="I2183" s="42"/>
      <c r="J2183" s="42"/>
      <c r="K2183" s="42"/>
      <c r="L2183" s="42"/>
      <c r="M2183" s="42"/>
      <c r="N2183" s="42"/>
      <c r="O2183" s="42"/>
      <c r="P2183" s="42"/>
      <c r="Q2183" s="42"/>
      <c r="R2183" s="42"/>
      <c r="S2183" s="42"/>
      <c r="T2183" s="42"/>
      <c r="U2183" s="42"/>
      <c r="V2183" s="42"/>
      <c r="W2183" s="42"/>
      <c r="X2183" s="42"/>
    </row>
    <row r="2184" spans="2:24" ht="5.4" customHeight="1"/>
    <row r="2185" spans="2:24" ht="12.65" customHeight="1">
      <c r="B2185" s="33" t="s">
        <v>148</v>
      </c>
      <c r="C2185" s="33"/>
      <c r="E2185" s="37">
        <v>0</v>
      </c>
      <c r="F2185" s="37"/>
      <c r="G2185" s="37"/>
      <c r="I2185" s="37">
        <v>0</v>
      </c>
      <c r="J2185" s="37"/>
      <c r="K2185" s="37"/>
      <c r="M2185" s="2">
        <v>0</v>
      </c>
      <c r="O2185" s="2">
        <v>0</v>
      </c>
      <c r="Q2185" s="2">
        <v>0</v>
      </c>
      <c r="S2185" s="37">
        <v>0</v>
      </c>
      <c r="T2185" s="37"/>
      <c r="U2185" s="37"/>
      <c r="W2185" s="38">
        <v>34</v>
      </c>
      <c r="X2185" s="38"/>
    </row>
    <row r="2186" spans="2:24" ht="0.65" customHeight="1">
      <c r="B2186" s="33"/>
      <c r="C2186" s="33"/>
    </row>
    <row r="2187" spans="2:24" ht="0.65" customHeight="1"/>
    <row r="2188" spans="2:24" ht="1.75" customHeight="1"/>
    <row r="2189" spans="2:24" ht="10.75" customHeight="1">
      <c r="E2189" s="39">
        <v>0</v>
      </c>
      <c r="F2189" s="39"/>
      <c r="G2189" s="39"/>
      <c r="I2189" s="39">
        <v>0</v>
      </c>
      <c r="J2189" s="39"/>
      <c r="K2189" s="39"/>
      <c r="M2189" s="3">
        <v>0</v>
      </c>
      <c r="O2189" s="3">
        <v>0</v>
      </c>
      <c r="Q2189" s="3">
        <v>0</v>
      </c>
      <c r="S2189" s="39">
        <v>0</v>
      </c>
      <c r="T2189" s="39"/>
      <c r="U2189" s="39"/>
    </row>
    <row r="2190" spans="2:24" ht="6" customHeight="1"/>
    <row r="2191" spans="2:24" ht="13.75" customHeight="1">
      <c r="C2191" s="40" t="s">
        <v>10</v>
      </c>
      <c r="D2191" s="40"/>
      <c r="E2191" s="40"/>
      <c r="G2191" s="41">
        <v>1</v>
      </c>
      <c r="H2191" s="41"/>
      <c r="I2191" s="41"/>
    </row>
    <row r="2192" spans="2:24" ht="6" customHeight="1"/>
    <row r="2193" spans="2:24" ht="6" customHeight="1"/>
    <row r="2194" spans="2:24" ht="15" customHeight="1">
      <c r="B2194" s="42" t="s">
        <v>149</v>
      </c>
      <c r="C2194" s="42"/>
      <c r="D2194" s="42"/>
      <c r="E2194" s="42"/>
      <c r="F2194" s="42"/>
      <c r="G2194" s="42"/>
      <c r="H2194" s="42"/>
      <c r="I2194" s="42"/>
      <c r="J2194" s="42"/>
      <c r="K2194" s="42"/>
      <c r="L2194" s="42"/>
      <c r="M2194" s="42"/>
      <c r="N2194" s="42"/>
      <c r="O2194" s="42"/>
      <c r="P2194" s="42"/>
      <c r="Q2194" s="42"/>
      <c r="R2194" s="42"/>
      <c r="S2194" s="42"/>
      <c r="T2194" s="42"/>
      <c r="U2194" s="42"/>
      <c r="V2194" s="42"/>
      <c r="W2194" s="42"/>
      <c r="X2194" s="42"/>
    </row>
    <row r="2195" spans="2:24" ht="5.4" customHeight="1"/>
    <row r="2196" spans="2:24" ht="12.65" customHeight="1">
      <c r="B2196" s="33" t="s">
        <v>150</v>
      </c>
      <c r="C2196" s="33"/>
      <c r="E2196" s="37">
        <v>0</v>
      </c>
      <c r="F2196" s="37"/>
      <c r="G2196" s="37"/>
      <c r="I2196" s="37">
        <v>0</v>
      </c>
      <c r="J2196" s="37"/>
      <c r="K2196" s="37"/>
      <c r="M2196" s="2">
        <v>0</v>
      </c>
      <c r="O2196" s="2">
        <v>0</v>
      </c>
      <c r="Q2196" s="2">
        <v>20</v>
      </c>
      <c r="S2196" s="37">
        <v>20</v>
      </c>
      <c r="T2196" s="37"/>
      <c r="U2196" s="37"/>
      <c r="W2196" s="38">
        <v>60</v>
      </c>
      <c r="X2196" s="38"/>
    </row>
    <row r="2197" spans="2:24" ht="0.65" customHeight="1">
      <c r="B2197" s="33"/>
      <c r="C2197" s="33"/>
    </row>
    <row r="2198" spans="2:24" ht="0.65" customHeight="1"/>
    <row r="2199" spans="2:24" ht="1.75" customHeight="1"/>
    <row r="2200" spans="2:24" ht="10.75" customHeight="1">
      <c r="E2200" s="39">
        <v>0</v>
      </c>
      <c r="F2200" s="39"/>
      <c r="G2200" s="39"/>
      <c r="I2200" s="39">
        <v>0</v>
      </c>
      <c r="J2200" s="39"/>
      <c r="K2200" s="39"/>
      <c r="M2200" s="3">
        <v>0</v>
      </c>
      <c r="O2200" s="3">
        <v>0</v>
      </c>
      <c r="Q2200" s="3">
        <v>20</v>
      </c>
      <c r="S2200" s="39">
        <v>20</v>
      </c>
      <c r="T2200" s="39"/>
      <c r="U2200" s="39"/>
    </row>
    <row r="2201" spans="2:24" ht="6" customHeight="1"/>
    <row r="2202" spans="2:24" ht="13.75" customHeight="1">
      <c r="C2202" s="40" t="s">
        <v>10</v>
      </c>
      <c r="D2202" s="40"/>
      <c r="E2202" s="40"/>
      <c r="G2202" s="41">
        <v>1</v>
      </c>
      <c r="H2202" s="41"/>
      <c r="I2202" s="41"/>
    </row>
    <row r="2203" spans="2:24" ht="6" customHeight="1"/>
    <row r="2204" spans="2:24" ht="6" customHeight="1"/>
    <row r="2205" spans="2:24" ht="15" customHeight="1">
      <c r="B2205" s="42" t="s">
        <v>151</v>
      </c>
      <c r="C2205" s="42"/>
      <c r="D2205" s="42"/>
      <c r="E2205" s="42"/>
      <c r="F2205" s="42"/>
      <c r="G2205" s="42"/>
      <c r="H2205" s="42"/>
      <c r="I2205" s="42"/>
      <c r="J2205" s="42"/>
      <c r="K2205" s="42"/>
      <c r="L2205" s="42"/>
      <c r="M2205" s="42"/>
      <c r="N2205" s="42"/>
      <c r="O2205" s="42"/>
      <c r="P2205" s="42"/>
      <c r="Q2205" s="42"/>
      <c r="R2205" s="42"/>
      <c r="S2205" s="42"/>
      <c r="T2205" s="42"/>
      <c r="U2205" s="42"/>
      <c r="V2205" s="42"/>
      <c r="W2205" s="42"/>
      <c r="X2205" s="42"/>
    </row>
    <row r="2206" spans="2:24" ht="5.4" customHeight="1"/>
    <row r="2207" spans="2:24" ht="12.65" customHeight="1">
      <c r="B2207" s="33" t="s">
        <v>152</v>
      </c>
      <c r="C2207" s="33"/>
      <c r="E2207" s="37">
        <v>0</v>
      </c>
      <c r="F2207" s="37"/>
      <c r="G2207" s="37"/>
      <c r="I2207" s="37">
        <v>0</v>
      </c>
      <c r="J2207" s="37"/>
      <c r="K2207" s="37"/>
      <c r="M2207" s="2">
        <v>13</v>
      </c>
      <c r="O2207" s="2">
        <v>13</v>
      </c>
      <c r="Q2207" s="2">
        <v>0</v>
      </c>
      <c r="S2207" s="37">
        <v>0</v>
      </c>
      <c r="T2207" s="37"/>
      <c r="U2207" s="37"/>
      <c r="W2207" s="38">
        <v>29</v>
      </c>
      <c r="X2207" s="38"/>
    </row>
    <row r="2208" spans="2:24" ht="0.65" customHeight="1">
      <c r="B2208" s="33"/>
      <c r="C2208" s="33"/>
    </row>
    <row r="2209" spans="2:24" ht="0.65" customHeight="1"/>
    <row r="2210" spans="2:24" ht="1.75" customHeight="1"/>
    <row r="2211" spans="2:24" ht="10.75" customHeight="1">
      <c r="E2211" s="39">
        <v>0</v>
      </c>
      <c r="F2211" s="39"/>
      <c r="G2211" s="39"/>
      <c r="I2211" s="39">
        <v>0</v>
      </c>
      <c r="J2211" s="39"/>
      <c r="K2211" s="39"/>
      <c r="M2211" s="3">
        <v>13</v>
      </c>
      <c r="O2211" s="3">
        <v>13</v>
      </c>
      <c r="Q2211" s="3">
        <v>0</v>
      </c>
      <c r="S2211" s="39">
        <v>0</v>
      </c>
      <c r="T2211" s="39"/>
      <c r="U2211" s="39"/>
    </row>
    <row r="2212" spans="2:24" ht="6" customHeight="1"/>
    <row r="2213" spans="2:24" ht="13.75" customHeight="1">
      <c r="C2213" s="40" t="s">
        <v>10</v>
      </c>
      <c r="D2213" s="40"/>
      <c r="E2213" s="40"/>
      <c r="G2213" s="41">
        <v>1</v>
      </c>
      <c r="H2213" s="41"/>
      <c r="I2213" s="41"/>
    </row>
    <row r="2214" spans="2:24" ht="6" customHeight="1"/>
    <row r="2215" spans="2:24" ht="6" customHeight="1"/>
    <row r="2216" spans="2:24" ht="15" customHeight="1">
      <c r="B2216" s="42" t="s">
        <v>153</v>
      </c>
      <c r="C2216" s="42"/>
      <c r="D2216" s="42"/>
      <c r="E2216" s="42"/>
      <c r="F2216" s="42"/>
      <c r="G2216" s="42"/>
      <c r="H2216" s="42"/>
      <c r="I2216" s="42"/>
      <c r="J2216" s="42"/>
      <c r="K2216" s="42"/>
      <c r="L2216" s="42"/>
      <c r="M2216" s="42"/>
      <c r="N2216" s="42"/>
      <c r="O2216" s="42"/>
      <c r="P2216" s="42"/>
      <c r="Q2216" s="42"/>
      <c r="R2216" s="42"/>
      <c r="S2216" s="42"/>
      <c r="T2216" s="42"/>
      <c r="U2216" s="42"/>
      <c r="V2216" s="42"/>
      <c r="W2216" s="42"/>
      <c r="X2216" s="42"/>
    </row>
    <row r="2217" spans="2:24" ht="5.4" customHeight="1"/>
    <row r="2218" spans="2:24" ht="12.65" customHeight="1">
      <c r="B2218" s="33" t="s">
        <v>154</v>
      </c>
      <c r="C2218" s="33"/>
      <c r="E2218" s="37">
        <v>0</v>
      </c>
      <c r="F2218" s="37"/>
      <c r="G2218" s="37"/>
      <c r="I2218" s="37">
        <v>0</v>
      </c>
      <c r="J2218" s="37"/>
      <c r="K2218" s="37"/>
      <c r="M2218" s="2">
        <v>0</v>
      </c>
      <c r="O2218" s="2">
        <v>0</v>
      </c>
      <c r="Q2218" s="2">
        <v>0</v>
      </c>
      <c r="S2218" s="37">
        <v>0</v>
      </c>
      <c r="T2218" s="37"/>
      <c r="U2218" s="37"/>
      <c r="W2218" s="38">
        <v>42</v>
      </c>
      <c r="X2218" s="38"/>
    </row>
    <row r="2219" spans="2:24" ht="0.65" customHeight="1">
      <c r="B2219" s="33"/>
      <c r="C2219" s="33"/>
    </row>
    <row r="2220" spans="2:24" ht="0.65" customHeight="1"/>
    <row r="2221" spans="2:24" ht="1.75" customHeight="1"/>
    <row r="2222" spans="2:24" ht="10.75" customHeight="1">
      <c r="E2222" s="39">
        <v>0</v>
      </c>
      <c r="F2222" s="39"/>
      <c r="G2222" s="39"/>
      <c r="I2222" s="39">
        <v>0</v>
      </c>
      <c r="J2222" s="39"/>
      <c r="K2222" s="39"/>
      <c r="M2222" s="3">
        <v>0</v>
      </c>
      <c r="O2222" s="3">
        <v>0</v>
      </c>
      <c r="Q2222" s="3">
        <v>0</v>
      </c>
      <c r="S2222" s="39">
        <v>0</v>
      </c>
      <c r="T2222" s="39"/>
      <c r="U2222" s="39"/>
    </row>
    <row r="2223" spans="2:24" ht="6" customHeight="1"/>
    <row r="2224" spans="2:24" ht="13.75" customHeight="1">
      <c r="C2224" s="40" t="s">
        <v>10</v>
      </c>
      <c r="D2224" s="40"/>
      <c r="E2224" s="40"/>
      <c r="G2224" s="41">
        <v>1</v>
      </c>
      <c r="H2224" s="41"/>
      <c r="I2224" s="41"/>
    </row>
    <row r="2225" spans="2:24" ht="6" customHeight="1"/>
    <row r="2226" spans="2:24" ht="6" customHeight="1"/>
    <row r="2227" spans="2:24" ht="15" customHeight="1">
      <c r="B2227" s="42" t="s">
        <v>155</v>
      </c>
      <c r="C2227" s="42"/>
      <c r="D2227" s="42"/>
      <c r="E2227" s="42"/>
      <c r="F2227" s="42"/>
      <c r="G2227" s="42"/>
      <c r="H2227" s="42"/>
      <c r="I2227" s="42"/>
      <c r="J2227" s="42"/>
      <c r="K2227" s="42"/>
      <c r="L2227" s="42"/>
      <c r="M2227" s="42"/>
      <c r="N2227" s="42"/>
      <c r="O2227" s="42"/>
      <c r="P2227" s="42"/>
      <c r="Q2227" s="42"/>
      <c r="R2227" s="42"/>
      <c r="S2227" s="42"/>
      <c r="T2227" s="42"/>
      <c r="U2227" s="42"/>
      <c r="V2227" s="42"/>
      <c r="W2227" s="42"/>
      <c r="X2227" s="42"/>
    </row>
    <row r="2228" spans="2:24" ht="5.4" customHeight="1"/>
    <row r="2229" spans="2:24" ht="10.75" customHeight="1">
      <c r="B2229" s="43" t="s">
        <v>156</v>
      </c>
      <c r="C2229" s="43"/>
      <c r="E2229" s="37">
        <v>0</v>
      </c>
      <c r="F2229" s="37"/>
      <c r="G2229" s="37"/>
      <c r="I2229" s="37">
        <v>0</v>
      </c>
      <c r="J2229" s="37"/>
      <c r="K2229" s="37"/>
      <c r="M2229" s="2">
        <v>0</v>
      </c>
      <c r="O2229" s="2">
        <v>0</v>
      </c>
      <c r="Q2229" s="2">
        <v>60</v>
      </c>
      <c r="S2229" s="37">
        <v>60</v>
      </c>
      <c r="T2229" s="37"/>
      <c r="U2229" s="37"/>
    </row>
    <row r="2230" spans="2:24" ht="1.75" customHeight="1">
      <c r="B2230" s="43"/>
      <c r="C2230" s="43"/>
    </row>
    <row r="2231" spans="2:24" ht="0.65" customHeight="1">
      <c r="B2231" s="43"/>
      <c r="C2231" s="43"/>
    </row>
    <row r="2232" spans="2:24" ht="8.4" customHeight="1">
      <c r="B2232" s="43"/>
      <c r="C2232" s="43"/>
    </row>
    <row r="2233" spans="2:24" ht="10.75" customHeight="1">
      <c r="B2233" s="43" t="s">
        <v>156</v>
      </c>
      <c r="C2233" s="43"/>
      <c r="E2233" s="37">
        <v>0</v>
      </c>
      <c r="F2233" s="37"/>
      <c r="G2233" s="37"/>
      <c r="I2233" s="37">
        <v>0</v>
      </c>
      <c r="J2233" s="37"/>
      <c r="K2233" s="37"/>
      <c r="M2233" s="2">
        <v>0</v>
      </c>
      <c r="O2233" s="2">
        <v>0</v>
      </c>
      <c r="Q2233" s="2">
        <v>60</v>
      </c>
      <c r="S2233" s="37">
        <v>60</v>
      </c>
      <c r="T2233" s="37"/>
      <c r="U2233" s="37"/>
    </row>
    <row r="2234" spans="2:24" ht="1.75" customHeight="1">
      <c r="B2234" s="43"/>
      <c r="C2234" s="43"/>
    </row>
    <row r="2235" spans="2:24" ht="0.65" customHeight="1">
      <c r="B2235" s="43"/>
      <c r="C2235" s="43"/>
    </row>
    <row r="2236" spans="2:24" ht="8.4" customHeight="1">
      <c r="B2236" s="43"/>
      <c r="C2236" s="43"/>
    </row>
    <row r="2237" spans="2:24" ht="1.75" customHeight="1"/>
    <row r="2238" spans="2:24" ht="10.75" customHeight="1">
      <c r="E2238" s="39">
        <v>0</v>
      </c>
      <c r="F2238" s="39"/>
      <c r="G2238" s="39"/>
      <c r="I2238" s="39">
        <v>0</v>
      </c>
      <c r="J2238" s="39"/>
      <c r="K2238" s="39"/>
      <c r="M2238" s="3">
        <v>0</v>
      </c>
      <c r="O2238" s="3">
        <v>0</v>
      </c>
      <c r="Q2238" s="3">
        <v>120</v>
      </c>
      <c r="S2238" s="39">
        <v>120</v>
      </c>
      <c r="T2238" s="39"/>
      <c r="U2238" s="39"/>
    </row>
    <row r="2239" spans="2:24" ht="6" customHeight="1"/>
    <row r="2240" spans="2:24" ht="13.75" customHeight="1">
      <c r="C2240" s="40" t="s">
        <v>10</v>
      </c>
      <c r="D2240" s="40"/>
      <c r="E2240" s="40"/>
      <c r="G2240" s="41">
        <v>2</v>
      </c>
      <c r="H2240" s="41"/>
      <c r="I2240" s="41"/>
    </row>
    <row r="2241" spans="2:24" ht="6" customHeight="1"/>
    <row r="2242" spans="2:24" ht="6" customHeight="1"/>
    <row r="2243" spans="2:24" ht="15" customHeight="1">
      <c r="B2243" s="42" t="s">
        <v>157</v>
      </c>
      <c r="C2243" s="42"/>
      <c r="D2243" s="42"/>
      <c r="E2243" s="42"/>
      <c r="F2243" s="42"/>
      <c r="G2243" s="42"/>
      <c r="H2243" s="42"/>
      <c r="I2243" s="42"/>
      <c r="J2243" s="42"/>
      <c r="K2243" s="42"/>
      <c r="L2243" s="42"/>
      <c r="M2243" s="42"/>
      <c r="N2243" s="42"/>
      <c r="O2243" s="42"/>
      <c r="P2243" s="42"/>
      <c r="Q2243" s="42"/>
      <c r="R2243" s="42"/>
      <c r="S2243" s="42"/>
      <c r="T2243" s="42"/>
      <c r="U2243" s="42"/>
      <c r="V2243" s="42"/>
      <c r="W2243" s="42"/>
      <c r="X2243" s="42"/>
    </row>
    <row r="2244" spans="2:24" ht="5.4" customHeight="1"/>
    <row r="2245" spans="2:24" ht="10.75" customHeight="1">
      <c r="B2245" s="43" t="s">
        <v>158</v>
      </c>
      <c r="C2245" s="43"/>
      <c r="E2245" s="37">
        <v>30</v>
      </c>
      <c r="F2245" s="37"/>
      <c r="G2245" s="37"/>
      <c r="I2245" s="37">
        <v>30</v>
      </c>
      <c r="J2245" s="37"/>
      <c r="K2245" s="37"/>
      <c r="M2245" s="2">
        <v>75</v>
      </c>
      <c r="O2245" s="2">
        <v>75</v>
      </c>
      <c r="Q2245" s="2">
        <v>20</v>
      </c>
      <c r="S2245" s="37">
        <v>20</v>
      </c>
      <c r="T2245" s="37"/>
      <c r="U2245" s="37"/>
      <c r="W2245" s="38">
        <v>50</v>
      </c>
      <c r="X2245" s="38"/>
    </row>
    <row r="2246" spans="2:24" ht="1.75" customHeight="1">
      <c r="B2246" s="43"/>
      <c r="C2246" s="43"/>
    </row>
    <row r="2247" spans="2:24" ht="0.65" customHeight="1">
      <c r="B2247" s="43"/>
      <c r="C2247" s="43"/>
    </row>
    <row r="2248" spans="2:24" ht="8.4" customHeight="1">
      <c r="B2248" s="43"/>
      <c r="C2248" s="43"/>
    </row>
    <row r="2249" spans="2:24" ht="1.75" customHeight="1"/>
    <row r="2250" spans="2:24" ht="10.75" customHeight="1">
      <c r="E2250" s="39">
        <v>30</v>
      </c>
      <c r="F2250" s="39"/>
      <c r="G2250" s="39"/>
      <c r="I2250" s="39">
        <v>30</v>
      </c>
      <c r="J2250" s="39"/>
      <c r="K2250" s="39"/>
      <c r="M2250" s="3">
        <v>75</v>
      </c>
      <c r="O2250" s="3">
        <v>75</v>
      </c>
      <c r="Q2250" s="3">
        <v>20</v>
      </c>
      <c r="S2250" s="39">
        <v>20</v>
      </c>
      <c r="T2250" s="39"/>
      <c r="U2250" s="39"/>
    </row>
    <row r="2251" spans="2:24" ht="6" customHeight="1"/>
    <row r="2252" spans="2:24" ht="13.75" customHeight="1">
      <c r="C2252" s="40" t="s">
        <v>10</v>
      </c>
      <c r="D2252" s="40"/>
      <c r="E2252" s="40"/>
      <c r="G2252" s="41">
        <v>1</v>
      </c>
      <c r="H2252" s="41"/>
      <c r="I2252" s="41"/>
    </row>
    <row r="2253" spans="2:24" ht="6" customHeight="1"/>
    <row r="2254" spans="2:24" ht="6" customHeight="1"/>
    <row r="2255" spans="2:24" ht="15" customHeight="1">
      <c r="B2255" s="42" t="s">
        <v>159</v>
      </c>
      <c r="C2255" s="42"/>
      <c r="D2255" s="42"/>
      <c r="E2255" s="42"/>
      <c r="F2255" s="42"/>
      <c r="G2255" s="42"/>
      <c r="H2255" s="42"/>
      <c r="I2255" s="42"/>
      <c r="J2255" s="42"/>
      <c r="K2255" s="42"/>
      <c r="L2255" s="42"/>
      <c r="M2255" s="42"/>
      <c r="N2255" s="42"/>
      <c r="O2255" s="42"/>
      <c r="P2255" s="42"/>
      <c r="Q2255" s="42"/>
      <c r="R2255" s="42"/>
      <c r="S2255" s="42"/>
      <c r="T2255" s="42"/>
      <c r="U2255" s="42"/>
      <c r="V2255" s="42"/>
      <c r="W2255" s="42"/>
      <c r="X2255" s="42"/>
    </row>
    <row r="2256" spans="2:24" ht="5.4" customHeight="1"/>
    <row r="2257" spans="2:24" ht="12.65" customHeight="1">
      <c r="B2257" s="33" t="s">
        <v>160</v>
      </c>
      <c r="C2257" s="33"/>
      <c r="E2257" s="37">
        <v>0</v>
      </c>
      <c r="F2257" s="37"/>
      <c r="G2257" s="37"/>
      <c r="I2257" s="37">
        <v>0</v>
      </c>
      <c r="J2257" s="37"/>
      <c r="K2257" s="37"/>
      <c r="M2257" s="2">
        <v>0</v>
      </c>
      <c r="O2257" s="2">
        <v>0</v>
      </c>
      <c r="Q2257" s="2">
        <v>0</v>
      </c>
      <c r="S2257" s="37">
        <v>0</v>
      </c>
      <c r="T2257" s="37"/>
      <c r="U2257" s="37"/>
      <c r="W2257" s="38">
        <v>30</v>
      </c>
      <c r="X2257" s="38"/>
    </row>
    <row r="2258" spans="2:24" ht="0.65" customHeight="1">
      <c r="B2258" s="33"/>
      <c r="C2258" s="33"/>
    </row>
    <row r="2259" spans="2:24" ht="0.65" customHeight="1"/>
    <row r="2260" spans="2:24" ht="1.75" customHeight="1"/>
    <row r="2261" spans="2:24" ht="10.75" customHeight="1">
      <c r="E2261" s="39">
        <v>0</v>
      </c>
      <c r="F2261" s="39"/>
      <c r="G2261" s="39"/>
      <c r="I2261" s="39">
        <v>0</v>
      </c>
      <c r="J2261" s="39"/>
      <c r="K2261" s="39"/>
      <c r="M2261" s="3">
        <v>0</v>
      </c>
      <c r="O2261" s="3">
        <v>0</v>
      </c>
      <c r="Q2261" s="3">
        <v>0</v>
      </c>
      <c r="S2261" s="39">
        <v>0</v>
      </c>
      <c r="T2261" s="39"/>
      <c r="U2261" s="39"/>
    </row>
    <row r="2262" spans="2:24" ht="6" customHeight="1"/>
    <row r="2263" spans="2:24" ht="13.75" customHeight="1">
      <c r="C2263" s="40" t="s">
        <v>10</v>
      </c>
      <c r="D2263" s="40"/>
      <c r="E2263" s="40"/>
      <c r="G2263" s="41">
        <v>1</v>
      </c>
      <c r="H2263" s="41"/>
      <c r="I2263" s="41"/>
    </row>
    <row r="2264" spans="2:24" ht="6" customHeight="1"/>
    <row r="2265" spans="2:24" ht="6" customHeight="1"/>
    <row r="2266" spans="2:24" ht="15" customHeight="1">
      <c r="B2266" s="42" t="s">
        <v>161</v>
      </c>
      <c r="C2266" s="42"/>
      <c r="D2266" s="42"/>
      <c r="E2266" s="42"/>
      <c r="F2266" s="42"/>
      <c r="G2266" s="42"/>
      <c r="H2266" s="42"/>
      <c r="I2266" s="42"/>
      <c r="J2266" s="42"/>
      <c r="K2266" s="42"/>
      <c r="L2266" s="42"/>
      <c r="M2266" s="42"/>
      <c r="N2266" s="42"/>
      <c r="O2266" s="42"/>
      <c r="P2266" s="42"/>
      <c r="Q2266" s="42"/>
      <c r="R2266" s="42"/>
      <c r="S2266" s="42"/>
      <c r="T2266" s="42"/>
      <c r="U2266" s="42"/>
      <c r="V2266" s="42"/>
      <c r="W2266" s="42"/>
      <c r="X2266" s="42"/>
    </row>
    <row r="2267" spans="2:24" ht="5.4" customHeight="1"/>
    <row r="2268" spans="2:24" ht="10.75" customHeight="1">
      <c r="B2268" s="43" t="s">
        <v>162</v>
      </c>
      <c r="C2268" s="43"/>
      <c r="E2268" s="37">
        <v>0</v>
      </c>
      <c r="F2268" s="37"/>
      <c r="G2268" s="37"/>
      <c r="I2268" s="37">
        <v>0</v>
      </c>
      <c r="J2268" s="37"/>
      <c r="K2268" s="37"/>
      <c r="M2268" s="2">
        <v>0</v>
      </c>
      <c r="O2268" s="2">
        <v>0</v>
      </c>
      <c r="Q2268" s="2">
        <v>0</v>
      </c>
      <c r="S2268" s="37">
        <v>0</v>
      </c>
      <c r="T2268" s="37"/>
      <c r="U2268" s="37"/>
      <c r="W2268" s="38">
        <v>57</v>
      </c>
      <c r="X2268" s="38"/>
    </row>
    <row r="2269" spans="2:24" ht="1.75" customHeight="1">
      <c r="B2269" s="43"/>
      <c r="C2269" s="43"/>
    </row>
    <row r="2270" spans="2:24" ht="0.65" customHeight="1">
      <c r="B2270" s="43"/>
      <c r="C2270" s="43"/>
    </row>
    <row r="2271" spans="2:24" ht="8.4" customHeight="1">
      <c r="B2271" s="43"/>
      <c r="C2271" s="43"/>
    </row>
    <row r="2272" spans="2:24" ht="10.75" customHeight="1">
      <c r="B2272" s="43" t="s">
        <v>162</v>
      </c>
      <c r="C2272" s="43"/>
      <c r="E2272" s="37">
        <v>0</v>
      </c>
      <c r="F2272" s="37"/>
      <c r="G2272" s="37"/>
      <c r="I2272" s="37">
        <v>0</v>
      </c>
      <c r="J2272" s="37"/>
      <c r="K2272" s="37"/>
      <c r="M2272" s="2">
        <v>0</v>
      </c>
      <c r="O2272" s="2">
        <v>0</v>
      </c>
      <c r="Q2272" s="2">
        <v>0</v>
      </c>
      <c r="S2272" s="37">
        <v>0</v>
      </c>
      <c r="T2272" s="37"/>
      <c r="U2272" s="37"/>
      <c r="W2272" s="38">
        <v>57</v>
      </c>
      <c r="X2272" s="38"/>
    </row>
    <row r="2273" spans="2:24" ht="1.75" customHeight="1">
      <c r="B2273" s="43"/>
      <c r="C2273" s="43"/>
    </row>
    <row r="2274" spans="2:24" ht="0.65" customHeight="1">
      <c r="B2274" s="43"/>
      <c r="C2274" s="43"/>
    </row>
    <row r="2275" spans="2:24" ht="8.4" customHeight="1">
      <c r="B2275" s="43"/>
      <c r="C2275" s="43"/>
    </row>
    <row r="2276" spans="2:24" ht="1.75" customHeight="1"/>
    <row r="2277" spans="2:24" ht="10.75" customHeight="1">
      <c r="E2277" s="39">
        <v>0</v>
      </c>
      <c r="F2277" s="39"/>
      <c r="G2277" s="39"/>
      <c r="I2277" s="39">
        <v>0</v>
      </c>
      <c r="J2277" s="39"/>
      <c r="K2277" s="39"/>
      <c r="M2277" s="3">
        <v>0</v>
      </c>
      <c r="O2277" s="3">
        <v>0</v>
      </c>
      <c r="Q2277" s="3">
        <v>0</v>
      </c>
      <c r="S2277" s="39">
        <v>0</v>
      </c>
      <c r="T2277" s="39"/>
      <c r="U2277" s="39"/>
    </row>
    <row r="2278" spans="2:24" ht="6" customHeight="1"/>
    <row r="2279" spans="2:24" ht="13.75" customHeight="1">
      <c r="C2279" s="40" t="s">
        <v>10</v>
      </c>
      <c r="D2279" s="40"/>
      <c r="E2279" s="40"/>
      <c r="G2279" s="41">
        <v>2</v>
      </c>
      <c r="H2279" s="41"/>
      <c r="I2279" s="41"/>
    </row>
    <row r="2280" spans="2:24" ht="6" customHeight="1"/>
    <row r="2281" spans="2:24" ht="6" customHeight="1"/>
    <row r="2282" spans="2:24" ht="15" customHeight="1">
      <c r="B2282" s="42" t="s">
        <v>163</v>
      </c>
      <c r="C2282" s="42"/>
      <c r="D2282" s="42"/>
      <c r="E2282" s="42"/>
      <c r="F2282" s="42"/>
      <c r="G2282" s="42"/>
      <c r="H2282" s="42"/>
      <c r="I2282" s="42"/>
      <c r="J2282" s="42"/>
      <c r="K2282" s="42"/>
      <c r="L2282" s="42"/>
      <c r="M2282" s="42"/>
      <c r="N2282" s="42"/>
      <c r="O2282" s="42"/>
      <c r="P2282" s="42"/>
      <c r="Q2282" s="42"/>
      <c r="R2282" s="42"/>
      <c r="S2282" s="42"/>
      <c r="T2282" s="42"/>
      <c r="U2282" s="42"/>
      <c r="V2282" s="42"/>
      <c r="W2282" s="42"/>
      <c r="X2282" s="42"/>
    </row>
    <row r="2283" spans="2:24" ht="5.4" customHeight="1"/>
    <row r="2284" spans="2:24" ht="12.65" customHeight="1">
      <c r="B2284" s="33" t="s">
        <v>164</v>
      </c>
      <c r="C2284" s="33"/>
      <c r="E2284" s="37">
        <v>0</v>
      </c>
      <c r="F2284" s="37"/>
      <c r="G2284" s="37"/>
      <c r="I2284" s="37">
        <v>0</v>
      </c>
      <c r="J2284" s="37"/>
      <c r="K2284" s="37"/>
      <c r="M2284" s="2">
        <v>0</v>
      </c>
      <c r="O2284" s="2">
        <v>0</v>
      </c>
      <c r="Q2284" s="2">
        <v>0</v>
      </c>
      <c r="S2284" s="37">
        <v>0</v>
      </c>
      <c r="T2284" s="37"/>
      <c r="U2284" s="37"/>
      <c r="W2284" s="38">
        <v>38</v>
      </c>
      <c r="X2284" s="38"/>
    </row>
    <row r="2285" spans="2:24" ht="0.65" customHeight="1">
      <c r="B2285" s="33"/>
      <c r="C2285" s="33"/>
    </row>
    <row r="2286" spans="2:24" ht="0.65" customHeight="1"/>
    <row r="2287" spans="2:24" ht="1.75" customHeight="1"/>
    <row r="2288" spans="2:24" ht="10.75" customHeight="1">
      <c r="E2288" s="39">
        <v>0</v>
      </c>
      <c r="F2288" s="39"/>
      <c r="G2288" s="39"/>
      <c r="I2288" s="39">
        <v>0</v>
      </c>
      <c r="J2288" s="39"/>
      <c r="K2288" s="39"/>
      <c r="M2288" s="3">
        <v>0</v>
      </c>
      <c r="O2288" s="3">
        <v>0</v>
      </c>
      <c r="Q2288" s="3">
        <v>0</v>
      </c>
      <c r="S2288" s="39">
        <v>0</v>
      </c>
      <c r="T2288" s="39"/>
      <c r="U2288" s="39"/>
    </row>
    <row r="2289" spans="2:24" ht="6" customHeight="1"/>
    <row r="2290" spans="2:24" ht="13.75" customHeight="1">
      <c r="C2290" s="40" t="s">
        <v>10</v>
      </c>
      <c r="D2290" s="40"/>
      <c r="E2290" s="40"/>
      <c r="G2290" s="41">
        <v>1</v>
      </c>
      <c r="H2290" s="41"/>
      <c r="I2290" s="41"/>
    </row>
    <row r="2291" spans="2:24" ht="6" customHeight="1"/>
    <row r="2292" spans="2:24" ht="6" customHeight="1"/>
    <row r="2293" spans="2:24" ht="15" customHeight="1">
      <c r="B2293" s="42" t="s">
        <v>165</v>
      </c>
      <c r="C2293" s="42"/>
      <c r="D2293" s="42"/>
      <c r="E2293" s="42"/>
      <c r="F2293" s="42"/>
      <c r="G2293" s="42"/>
      <c r="H2293" s="42"/>
      <c r="I2293" s="42"/>
      <c r="J2293" s="42"/>
      <c r="K2293" s="42"/>
      <c r="L2293" s="42"/>
      <c r="M2293" s="42"/>
      <c r="N2293" s="42"/>
      <c r="O2293" s="42"/>
      <c r="P2293" s="42"/>
      <c r="Q2293" s="42"/>
      <c r="R2293" s="42"/>
      <c r="S2293" s="42"/>
      <c r="T2293" s="42"/>
      <c r="U2293" s="42"/>
      <c r="V2293" s="42"/>
      <c r="W2293" s="42"/>
      <c r="X2293" s="42"/>
    </row>
    <row r="2294" spans="2:24" ht="5.4" customHeight="1"/>
    <row r="2295" spans="2:24" ht="12.65" customHeight="1">
      <c r="B2295" s="33" t="s">
        <v>166</v>
      </c>
      <c r="C2295" s="33"/>
      <c r="E2295" s="37">
        <v>0</v>
      </c>
      <c r="F2295" s="37"/>
      <c r="G2295" s="37"/>
      <c r="I2295" s="37">
        <v>0</v>
      </c>
      <c r="J2295" s="37"/>
      <c r="K2295" s="37"/>
      <c r="M2295" s="2">
        <v>0</v>
      </c>
      <c r="O2295" s="2">
        <v>0</v>
      </c>
      <c r="Q2295" s="2">
        <v>0</v>
      </c>
      <c r="S2295" s="37">
        <v>0</v>
      </c>
      <c r="T2295" s="37"/>
      <c r="U2295" s="37"/>
      <c r="W2295" s="38">
        <v>27</v>
      </c>
      <c r="X2295" s="38"/>
    </row>
    <row r="2296" spans="2:24" ht="0.65" customHeight="1">
      <c r="B2296" s="33"/>
      <c r="C2296" s="33"/>
    </row>
    <row r="2297" spans="2:24" ht="0.65" customHeight="1"/>
    <row r="2298" spans="2:24" ht="1.75" customHeight="1"/>
    <row r="2299" spans="2:24" ht="10.75" customHeight="1">
      <c r="E2299" s="39">
        <v>0</v>
      </c>
      <c r="F2299" s="39"/>
      <c r="G2299" s="39"/>
      <c r="I2299" s="39">
        <v>0</v>
      </c>
      <c r="J2299" s="39"/>
      <c r="K2299" s="39"/>
      <c r="M2299" s="3">
        <v>0</v>
      </c>
      <c r="O2299" s="3">
        <v>0</v>
      </c>
      <c r="Q2299" s="3">
        <v>0</v>
      </c>
      <c r="S2299" s="39">
        <v>0</v>
      </c>
      <c r="T2299" s="39"/>
      <c r="U2299" s="39"/>
    </row>
    <row r="2300" spans="2:24" ht="6" customHeight="1"/>
    <row r="2301" spans="2:24" ht="13.75" customHeight="1">
      <c r="C2301" s="40" t="s">
        <v>10</v>
      </c>
      <c r="D2301" s="40"/>
      <c r="E2301" s="40"/>
      <c r="G2301" s="41">
        <v>1</v>
      </c>
      <c r="H2301" s="41"/>
      <c r="I2301" s="41"/>
    </row>
    <row r="2302" spans="2:24" ht="6" customHeight="1"/>
    <row r="2303" spans="2:24" ht="6" customHeight="1"/>
    <row r="2304" spans="2:24" ht="15" customHeight="1">
      <c r="B2304" s="42" t="s">
        <v>167</v>
      </c>
      <c r="C2304" s="42"/>
      <c r="D2304" s="42"/>
      <c r="E2304" s="42"/>
      <c r="F2304" s="42"/>
      <c r="G2304" s="42"/>
      <c r="H2304" s="42"/>
      <c r="I2304" s="42"/>
      <c r="J2304" s="42"/>
      <c r="K2304" s="42"/>
      <c r="L2304" s="42"/>
      <c r="M2304" s="42"/>
      <c r="N2304" s="42"/>
      <c r="O2304" s="42"/>
      <c r="P2304" s="42"/>
      <c r="Q2304" s="42"/>
      <c r="R2304" s="42"/>
      <c r="S2304" s="42"/>
      <c r="T2304" s="42"/>
      <c r="U2304" s="42"/>
      <c r="V2304" s="42"/>
      <c r="W2304" s="42"/>
      <c r="X2304" s="42"/>
    </row>
    <row r="2305" spans="2:24" ht="5.4" customHeight="1"/>
    <row r="2306" spans="2:24" ht="12.65" customHeight="1">
      <c r="B2306" s="33" t="s">
        <v>168</v>
      </c>
      <c r="C2306" s="33"/>
      <c r="E2306" s="37">
        <v>0</v>
      </c>
      <c r="F2306" s="37"/>
      <c r="G2306" s="37"/>
      <c r="I2306" s="37">
        <v>0</v>
      </c>
      <c r="J2306" s="37"/>
      <c r="K2306" s="37"/>
      <c r="M2306" s="2">
        <v>0</v>
      </c>
      <c r="O2306" s="2">
        <v>0</v>
      </c>
      <c r="Q2306" s="2">
        <v>0</v>
      </c>
      <c r="S2306" s="37">
        <v>0</v>
      </c>
      <c r="T2306" s="37"/>
      <c r="U2306" s="37"/>
      <c r="W2306" s="38">
        <v>77</v>
      </c>
      <c r="X2306" s="38"/>
    </row>
    <row r="2307" spans="2:24" ht="0.65" customHeight="1">
      <c r="B2307" s="33"/>
      <c r="C2307" s="33"/>
    </row>
    <row r="2308" spans="2:24" ht="0.65" customHeight="1"/>
    <row r="2309" spans="2:24" ht="1.75" customHeight="1"/>
    <row r="2310" spans="2:24" ht="10.75" customHeight="1">
      <c r="E2310" s="39">
        <v>0</v>
      </c>
      <c r="F2310" s="39"/>
      <c r="G2310" s="39"/>
      <c r="I2310" s="39">
        <v>0</v>
      </c>
      <c r="J2310" s="39"/>
      <c r="K2310" s="39"/>
      <c r="M2310" s="3">
        <v>0</v>
      </c>
      <c r="O2310" s="3">
        <v>0</v>
      </c>
      <c r="Q2310" s="3">
        <v>0</v>
      </c>
      <c r="S2310" s="39">
        <v>0</v>
      </c>
      <c r="T2310" s="39"/>
      <c r="U2310" s="39"/>
    </row>
    <row r="2311" spans="2:24" ht="6" customHeight="1"/>
    <row r="2312" spans="2:24" ht="13.75" customHeight="1">
      <c r="C2312" s="40" t="s">
        <v>10</v>
      </c>
      <c r="D2312" s="40"/>
      <c r="E2312" s="40"/>
      <c r="G2312" s="41">
        <v>1</v>
      </c>
      <c r="H2312" s="41"/>
      <c r="I2312" s="41"/>
    </row>
    <row r="2313" spans="2:24" ht="6" customHeight="1"/>
    <row r="2314" spans="2:24" ht="6" customHeight="1"/>
    <row r="2315" spans="2:24" ht="15" customHeight="1">
      <c r="B2315" s="42" t="s">
        <v>169</v>
      </c>
      <c r="C2315" s="42"/>
      <c r="D2315" s="42"/>
      <c r="E2315" s="42"/>
      <c r="F2315" s="42"/>
      <c r="G2315" s="42"/>
      <c r="H2315" s="42"/>
      <c r="I2315" s="42"/>
      <c r="J2315" s="42"/>
      <c r="K2315" s="42"/>
      <c r="L2315" s="42"/>
      <c r="M2315" s="42"/>
      <c r="N2315" s="42"/>
      <c r="O2315" s="42"/>
      <c r="P2315" s="42"/>
      <c r="Q2315" s="42"/>
      <c r="R2315" s="42"/>
      <c r="S2315" s="42"/>
      <c r="T2315" s="42"/>
      <c r="U2315" s="42"/>
      <c r="V2315" s="42"/>
      <c r="W2315" s="42"/>
      <c r="X2315" s="42"/>
    </row>
    <row r="2316" spans="2:24" ht="5.4" customHeight="1"/>
    <row r="2317" spans="2:24" ht="10.75" customHeight="1">
      <c r="B2317" s="43" t="s">
        <v>170</v>
      </c>
      <c r="C2317" s="43"/>
      <c r="E2317" s="37">
        <v>0</v>
      </c>
      <c r="F2317" s="37"/>
      <c r="G2317" s="37"/>
      <c r="I2317" s="37">
        <v>0</v>
      </c>
      <c r="J2317" s="37"/>
      <c r="K2317" s="37"/>
      <c r="M2317" s="2">
        <v>0</v>
      </c>
      <c r="O2317" s="2">
        <v>0</v>
      </c>
      <c r="Q2317" s="2">
        <v>0</v>
      </c>
      <c r="S2317" s="37">
        <v>0</v>
      </c>
      <c r="T2317" s="37"/>
      <c r="U2317" s="37"/>
      <c r="W2317" s="38">
        <v>42</v>
      </c>
      <c r="X2317" s="38"/>
    </row>
    <row r="2318" spans="2:24" ht="1.75" customHeight="1">
      <c r="B2318" s="43"/>
      <c r="C2318" s="43"/>
    </row>
    <row r="2319" spans="2:24" ht="0.65" customHeight="1">
      <c r="B2319" s="43"/>
      <c r="C2319" s="43"/>
    </row>
    <row r="2320" spans="2:24" ht="8.4" customHeight="1">
      <c r="B2320" s="43"/>
      <c r="C2320" s="43"/>
    </row>
    <row r="2321" spans="2:24" ht="10.75" customHeight="1">
      <c r="B2321" s="43" t="s">
        <v>170</v>
      </c>
      <c r="C2321" s="43"/>
      <c r="E2321" s="37">
        <v>0</v>
      </c>
      <c r="F2321" s="37"/>
      <c r="G2321" s="37"/>
      <c r="I2321" s="37">
        <v>0</v>
      </c>
      <c r="J2321" s="37"/>
      <c r="K2321" s="37"/>
      <c r="M2321" s="2">
        <v>0</v>
      </c>
      <c r="O2321" s="2">
        <v>0</v>
      </c>
      <c r="Q2321" s="2">
        <v>0</v>
      </c>
      <c r="S2321" s="37">
        <v>0</v>
      </c>
      <c r="T2321" s="37"/>
      <c r="U2321" s="37"/>
    </row>
    <row r="2322" spans="2:24" ht="1.75" customHeight="1">
      <c r="B2322" s="43"/>
      <c r="C2322" s="43"/>
    </row>
    <row r="2323" spans="2:24" ht="0.65" customHeight="1">
      <c r="B2323" s="43"/>
      <c r="C2323" s="43"/>
    </row>
    <row r="2324" spans="2:24" ht="8.4" customHeight="1">
      <c r="B2324" s="43"/>
      <c r="C2324" s="43"/>
    </row>
    <row r="2325" spans="2:24" ht="1.75" customHeight="1"/>
    <row r="2326" spans="2:24" ht="10.75" customHeight="1">
      <c r="E2326" s="39">
        <v>0</v>
      </c>
      <c r="F2326" s="39"/>
      <c r="G2326" s="39"/>
      <c r="I2326" s="39">
        <v>0</v>
      </c>
      <c r="J2326" s="39"/>
      <c r="K2326" s="39"/>
      <c r="M2326" s="3">
        <v>0</v>
      </c>
      <c r="O2326" s="3">
        <v>0</v>
      </c>
      <c r="Q2326" s="3">
        <v>0</v>
      </c>
      <c r="S2326" s="39">
        <v>0</v>
      </c>
      <c r="T2326" s="39"/>
      <c r="U2326" s="39"/>
    </row>
    <row r="2327" spans="2:24" ht="6" customHeight="1"/>
    <row r="2328" spans="2:24" ht="13.75" customHeight="1">
      <c r="C2328" s="40" t="s">
        <v>10</v>
      </c>
      <c r="D2328" s="40"/>
      <c r="E2328" s="40"/>
      <c r="G2328" s="41">
        <v>2</v>
      </c>
      <c r="H2328" s="41"/>
      <c r="I2328" s="41"/>
    </row>
    <row r="2329" spans="2:24" ht="6" customHeight="1"/>
    <row r="2330" spans="2:24" ht="6" customHeight="1"/>
    <row r="2331" spans="2:24" ht="15" customHeight="1">
      <c r="B2331" s="42" t="s">
        <v>171</v>
      </c>
      <c r="C2331" s="42"/>
      <c r="D2331" s="42"/>
      <c r="E2331" s="42"/>
      <c r="F2331" s="42"/>
      <c r="G2331" s="42"/>
      <c r="H2331" s="42"/>
      <c r="I2331" s="42"/>
      <c r="J2331" s="42"/>
      <c r="K2331" s="42"/>
      <c r="L2331" s="42"/>
      <c r="M2331" s="42"/>
      <c r="N2331" s="42"/>
      <c r="O2331" s="42"/>
      <c r="P2331" s="42"/>
      <c r="Q2331" s="42"/>
      <c r="R2331" s="42"/>
      <c r="S2331" s="42"/>
      <c r="T2331" s="42"/>
      <c r="U2331" s="42"/>
      <c r="V2331" s="42"/>
      <c r="W2331" s="42"/>
      <c r="X2331" s="42"/>
    </row>
    <row r="2332" spans="2:24" ht="5.4" customHeight="1"/>
    <row r="2333" spans="2:24" ht="12.65" customHeight="1">
      <c r="B2333" s="33" t="s">
        <v>172</v>
      </c>
      <c r="C2333" s="33"/>
      <c r="E2333" s="37">
        <v>0</v>
      </c>
      <c r="F2333" s="37"/>
      <c r="G2333" s="37"/>
      <c r="I2333" s="37">
        <v>0</v>
      </c>
      <c r="J2333" s="37"/>
      <c r="K2333" s="37"/>
      <c r="M2333" s="2">
        <v>0</v>
      </c>
      <c r="O2333" s="2">
        <v>0</v>
      </c>
      <c r="Q2333" s="2">
        <v>0</v>
      </c>
      <c r="S2333" s="37">
        <v>0</v>
      </c>
      <c r="T2333" s="37"/>
      <c r="U2333" s="37"/>
      <c r="W2333" s="38">
        <v>63</v>
      </c>
      <c r="X2333" s="38"/>
    </row>
    <row r="2334" spans="2:24" ht="0.65" customHeight="1">
      <c r="B2334" s="33"/>
      <c r="C2334" s="33"/>
    </row>
    <row r="2335" spans="2:24" ht="0.65" customHeight="1"/>
    <row r="2336" spans="2:24" ht="1.75" customHeight="1"/>
    <row r="2337" spans="2:24" ht="10.75" customHeight="1">
      <c r="E2337" s="39">
        <v>0</v>
      </c>
      <c r="F2337" s="39"/>
      <c r="G2337" s="39"/>
      <c r="I2337" s="39">
        <v>0</v>
      </c>
      <c r="J2337" s="39"/>
      <c r="K2337" s="39"/>
      <c r="M2337" s="3">
        <v>0</v>
      </c>
      <c r="O2337" s="3">
        <v>0</v>
      </c>
      <c r="Q2337" s="3">
        <v>0</v>
      </c>
      <c r="S2337" s="39">
        <v>0</v>
      </c>
      <c r="T2337" s="39"/>
      <c r="U2337" s="39"/>
    </row>
    <row r="2338" spans="2:24" ht="6" customHeight="1"/>
    <row r="2339" spans="2:24" ht="13.75" customHeight="1">
      <c r="C2339" s="40" t="s">
        <v>10</v>
      </c>
      <c r="D2339" s="40"/>
      <c r="E2339" s="40"/>
      <c r="G2339" s="41">
        <v>1</v>
      </c>
      <c r="H2339" s="41"/>
      <c r="I2339" s="41"/>
    </row>
    <row r="2340" spans="2:24" ht="6" customHeight="1"/>
    <row r="2341" spans="2:24" ht="6" customHeight="1"/>
    <row r="2342" spans="2:24" ht="15" customHeight="1">
      <c r="B2342" s="42" t="s">
        <v>173</v>
      </c>
      <c r="C2342" s="42"/>
      <c r="D2342" s="42"/>
      <c r="E2342" s="42"/>
      <c r="F2342" s="42"/>
      <c r="G2342" s="42"/>
      <c r="H2342" s="42"/>
      <c r="I2342" s="42"/>
      <c r="J2342" s="42"/>
      <c r="K2342" s="42"/>
      <c r="L2342" s="42"/>
      <c r="M2342" s="42"/>
      <c r="N2342" s="42"/>
      <c r="O2342" s="42"/>
      <c r="P2342" s="42"/>
      <c r="Q2342" s="42"/>
      <c r="R2342" s="42"/>
      <c r="S2342" s="42"/>
      <c r="T2342" s="42"/>
      <c r="U2342" s="42"/>
      <c r="V2342" s="42"/>
      <c r="W2342" s="42"/>
      <c r="X2342" s="42"/>
    </row>
    <row r="2343" spans="2:24" ht="5.4" customHeight="1"/>
    <row r="2344" spans="2:24" ht="12.65" customHeight="1">
      <c r="B2344" s="33" t="s">
        <v>174</v>
      </c>
      <c r="C2344" s="33"/>
      <c r="E2344" s="37">
        <v>0</v>
      </c>
      <c r="F2344" s="37"/>
      <c r="G2344" s="37"/>
      <c r="I2344" s="37">
        <v>0</v>
      </c>
      <c r="J2344" s="37"/>
      <c r="K2344" s="37"/>
      <c r="M2344" s="2">
        <v>0</v>
      </c>
      <c r="O2344" s="2">
        <v>0</v>
      </c>
      <c r="Q2344" s="2">
        <v>180</v>
      </c>
      <c r="S2344" s="37">
        <v>180</v>
      </c>
      <c r="T2344" s="37"/>
      <c r="U2344" s="37"/>
      <c r="W2344" s="38">
        <v>70</v>
      </c>
      <c r="X2344" s="38"/>
    </row>
    <row r="2345" spans="2:24" ht="0.65" customHeight="1">
      <c r="B2345" s="33"/>
      <c r="C2345" s="33"/>
    </row>
    <row r="2346" spans="2:24" ht="0.65" customHeight="1"/>
    <row r="2347" spans="2:24" ht="1.75" customHeight="1"/>
    <row r="2348" spans="2:24" ht="10.75" customHeight="1">
      <c r="E2348" s="39">
        <v>0</v>
      </c>
      <c r="F2348" s="39"/>
      <c r="G2348" s="39"/>
      <c r="I2348" s="39">
        <v>0</v>
      </c>
      <c r="J2348" s="39"/>
      <c r="K2348" s="39"/>
      <c r="M2348" s="3">
        <v>0</v>
      </c>
      <c r="O2348" s="3">
        <v>0</v>
      </c>
      <c r="Q2348" s="3">
        <v>180</v>
      </c>
      <c r="S2348" s="39">
        <v>180</v>
      </c>
      <c r="T2348" s="39"/>
      <c r="U2348" s="39"/>
    </row>
    <row r="2349" spans="2:24" ht="6" customHeight="1"/>
    <row r="2350" spans="2:24" ht="13.75" customHeight="1">
      <c r="C2350" s="40" t="s">
        <v>10</v>
      </c>
      <c r="D2350" s="40"/>
      <c r="E2350" s="40"/>
      <c r="G2350" s="41">
        <v>1</v>
      </c>
      <c r="H2350" s="41"/>
      <c r="I2350" s="41"/>
    </row>
    <row r="2351" spans="2:24" ht="6" customHeight="1"/>
    <row r="2352" spans="2:24" ht="6" customHeight="1"/>
    <row r="2353" spans="2:24" ht="15" customHeight="1">
      <c r="B2353" s="42" t="s">
        <v>175</v>
      </c>
      <c r="C2353" s="42"/>
      <c r="D2353" s="42"/>
      <c r="E2353" s="42"/>
      <c r="F2353" s="42"/>
      <c r="G2353" s="42"/>
      <c r="H2353" s="42"/>
      <c r="I2353" s="42"/>
      <c r="J2353" s="42"/>
      <c r="K2353" s="42"/>
      <c r="L2353" s="42"/>
      <c r="M2353" s="42"/>
      <c r="N2353" s="42"/>
      <c r="O2353" s="42"/>
      <c r="P2353" s="42"/>
      <c r="Q2353" s="42"/>
      <c r="R2353" s="42"/>
      <c r="S2353" s="42"/>
      <c r="T2353" s="42"/>
      <c r="U2353" s="42"/>
      <c r="V2353" s="42"/>
      <c r="W2353" s="42"/>
      <c r="X2353" s="42"/>
    </row>
    <row r="2354" spans="2:24" ht="5.4" customHeight="1"/>
    <row r="2355" spans="2:24" ht="12.65" customHeight="1">
      <c r="B2355" s="33" t="s">
        <v>176</v>
      </c>
      <c r="C2355" s="33"/>
      <c r="E2355" s="37">
        <v>0</v>
      </c>
      <c r="F2355" s="37"/>
      <c r="G2355" s="37"/>
      <c r="I2355" s="37">
        <v>0</v>
      </c>
      <c r="J2355" s="37"/>
      <c r="K2355" s="37"/>
      <c r="M2355" s="2">
        <v>0</v>
      </c>
      <c r="O2355" s="2">
        <v>0</v>
      </c>
      <c r="Q2355" s="2">
        <v>0</v>
      </c>
      <c r="S2355" s="37">
        <v>0</v>
      </c>
      <c r="T2355" s="37"/>
      <c r="U2355" s="37"/>
      <c r="W2355" s="38">
        <v>23</v>
      </c>
      <c r="X2355" s="38"/>
    </row>
    <row r="2356" spans="2:24" ht="0.65" customHeight="1">
      <c r="B2356" s="33"/>
      <c r="C2356" s="33"/>
    </row>
    <row r="2357" spans="2:24" ht="0.65" customHeight="1"/>
    <row r="2358" spans="2:24" ht="1.75" customHeight="1"/>
    <row r="2359" spans="2:24" ht="10.75" customHeight="1">
      <c r="E2359" s="39">
        <v>0</v>
      </c>
      <c r="F2359" s="39"/>
      <c r="G2359" s="39"/>
      <c r="I2359" s="39">
        <v>0</v>
      </c>
      <c r="J2359" s="39"/>
      <c r="K2359" s="39"/>
      <c r="M2359" s="3">
        <v>0</v>
      </c>
      <c r="O2359" s="3">
        <v>0</v>
      </c>
      <c r="Q2359" s="3">
        <v>0</v>
      </c>
      <c r="S2359" s="39">
        <v>0</v>
      </c>
      <c r="T2359" s="39"/>
      <c r="U2359" s="39"/>
    </row>
    <row r="2360" spans="2:24" ht="6" customHeight="1"/>
    <row r="2361" spans="2:24" ht="13.75" customHeight="1">
      <c r="C2361" s="40" t="s">
        <v>10</v>
      </c>
      <c r="D2361" s="40"/>
      <c r="E2361" s="40"/>
      <c r="G2361" s="41">
        <v>1</v>
      </c>
      <c r="H2361" s="41"/>
      <c r="I2361" s="41"/>
    </row>
    <row r="2362" spans="2:24" ht="6" customHeight="1"/>
    <row r="2363" spans="2:24" ht="6" customHeight="1"/>
    <row r="2364" spans="2:24" ht="15" customHeight="1">
      <c r="B2364" s="42" t="s">
        <v>177</v>
      </c>
      <c r="C2364" s="42"/>
      <c r="D2364" s="42"/>
      <c r="E2364" s="42"/>
      <c r="F2364" s="42"/>
      <c r="G2364" s="42"/>
      <c r="H2364" s="42"/>
      <c r="I2364" s="42"/>
      <c r="J2364" s="42"/>
      <c r="K2364" s="42"/>
      <c r="L2364" s="42"/>
      <c r="M2364" s="42"/>
      <c r="N2364" s="42"/>
      <c r="O2364" s="42"/>
      <c r="P2364" s="42"/>
      <c r="Q2364" s="42"/>
      <c r="R2364" s="42"/>
      <c r="S2364" s="42"/>
      <c r="T2364" s="42"/>
      <c r="U2364" s="42"/>
      <c r="V2364" s="42"/>
      <c r="W2364" s="42"/>
      <c r="X2364" s="42"/>
    </row>
    <row r="2365" spans="2:24" ht="5.4" customHeight="1"/>
    <row r="2366" spans="2:24" ht="12.65" customHeight="1">
      <c r="B2366" s="33" t="s">
        <v>178</v>
      </c>
      <c r="C2366" s="33"/>
      <c r="E2366" s="37">
        <v>7200</v>
      </c>
      <c r="F2366" s="37"/>
      <c r="G2366" s="37"/>
      <c r="I2366" s="37">
        <v>7200</v>
      </c>
      <c r="J2366" s="37"/>
      <c r="K2366" s="37"/>
      <c r="M2366" s="2">
        <v>7200</v>
      </c>
      <c r="O2366" s="2">
        <v>7200</v>
      </c>
      <c r="Q2366" s="2">
        <v>7200</v>
      </c>
      <c r="S2366" s="37">
        <v>7200</v>
      </c>
      <c r="T2366" s="37"/>
      <c r="U2366" s="37"/>
      <c r="W2366" s="38">
        <v>54</v>
      </c>
      <c r="X2366" s="38"/>
    </row>
    <row r="2367" spans="2:24" ht="0.65" customHeight="1">
      <c r="B2367" s="33"/>
      <c r="C2367" s="33"/>
    </row>
    <row r="2368" spans="2:24" ht="0.65" customHeight="1"/>
    <row r="2369" spans="2:24" ht="1.75" customHeight="1"/>
    <row r="2370" spans="2:24" ht="10.75" customHeight="1">
      <c r="E2370" s="39">
        <v>7200</v>
      </c>
      <c r="F2370" s="39"/>
      <c r="G2370" s="39"/>
      <c r="I2370" s="39">
        <v>7200</v>
      </c>
      <c r="J2370" s="39"/>
      <c r="K2370" s="39"/>
      <c r="M2370" s="3">
        <v>7200</v>
      </c>
      <c r="O2370" s="3">
        <v>7200</v>
      </c>
      <c r="Q2370" s="3">
        <v>7200</v>
      </c>
      <c r="S2370" s="39">
        <v>7200</v>
      </c>
      <c r="T2370" s="39"/>
      <c r="U2370" s="39"/>
    </row>
    <row r="2371" spans="2:24" ht="6" customHeight="1"/>
    <row r="2372" spans="2:24" ht="13.75" customHeight="1">
      <c r="C2372" s="40" t="s">
        <v>10</v>
      </c>
      <c r="D2372" s="40"/>
      <c r="E2372" s="40"/>
      <c r="G2372" s="41">
        <v>1</v>
      </c>
      <c r="H2372" s="41"/>
      <c r="I2372" s="41"/>
    </row>
    <row r="2373" spans="2:24" ht="6" customHeight="1"/>
    <row r="2374" spans="2:24" ht="6" customHeight="1"/>
    <row r="2375" spans="2:24" ht="15" customHeight="1">
      <c r="B2375" s="42" t="s">
        <v>179</v>
      </c>
      <c r="C2375" s="42"/>
      <c r="D2375" s="42"/>
      <c r="E2375" s="42"/>
      <c r="F2375" s="42"/>
      <c r="G2375" s="42"/>
      <c r="H2375" s="42"/>
      <c r="I2375" s="42"/>
      <c r="J2375" s="42"/>
      <c r="K2375" s="42"/>
      <c r="L2375" s="42"/>
      <c r="M2375" s="42"/>
      <c r="N2375" s="42"/>
      <c r="O2375" s="42"/>
      <c r="P2375" s="42"/>
      <c r="Q2375" s="42"/>
      <c r="R2375" s="42"/>
      <c r="S2375" s="42"/>
      <c r="T2375" s="42"/>
      <c r="U2375" s="42"/>
      <c r="V2375" s="42"/>
      <c r="W2375" s="42"/>
      <c r="X2375" s="42"/>
    </row>
    <row r="2376" spans="2:24" ht="5.4" customHeight="1"/>
    <row r="2377" spans="2:24" ht="12.65" customHeight="1">
      <c r="B2377" s="33" t="s">
        <v>180</v>
      </c>
      <c r="C2377" s="33"/>
      <c r="E2377" s="37">
        <v>0</v>
      </c>
      <c r="F2377" s="37"/>
      <c r="G2377" s="37"/>
      <c r="I2377" s="37">
        <v>0</v>
      </c>
      <c r="J2377" s="37"/>
      <c r="K2377" s="37"/>
      <c r="M2377" s="2">
        <v>0</v>
      </c>
      <c r="O2377" s="2">
        <v>0</v>
      </c>
      <c r="Q2377" s="2">
        <v>0</v>
      </c>
      <c r="S2377" s="37">
        <v>0</v>
      </c>
      <c r="T2377" s="37"/>
      <c r="U2377" s="37"/>
      <c r="W2377" s="38">
        <v>26</v>
      </c>
      <c r="X2377" s="38"/>
    </row>
    <row r="2378" spans="2:24" ht="0.65" customHeight="1">
      <c r="B2378" s="33"/>
      <c r="C2378" s="33"/>
    </row>
    <row r="2379" spans="2:24" ht="0.65" customHeight="1"/>
    <row r="2380" spans="2:24" ht="1.75" customHeight="1"/>
    <row r="2381" spans="2:24" ht="10.75" customHeight="1">
      <c r="E2381" s="39">
        <v>0</v>
      </c>
      <c r="F2381" s="39"/>
      <c r="G2381" s="39"/>
      <c r="I2381" s="39">
        <v>0</v>
      </c>
      <c r="J2381" s="39"/>
      <c r="K2381" s="39"/>
      <c r="M2381" s="3">
        <v>0</v>
      </c>
      <c r="O2381" s="3">
        <v>0</v>
      </c>
      <c r="Q2381" s="3">
        <v>0</v>
      </c>
      <c r="S2381" s="39">
        <v>0</v>
      </c>
      <c r="T2381" s="39"/>
      <c r="U2381" s="39"/>
    </row>
    <row r="2382" spans="2:24" ht="6" customHeight="1"/>
    <row r="2383" spans="2:24" ht="13.75" customHeight="1">
      <c r="C2383" s="40" t="s">
        <v>10</v>
      </c>
      <c r="D2383" s="40"/>
      <c r="E2383" s="40"/>
      <c r="G2383" s="41">
        <v>1</v>
      </c>
      <c r="H2383" s="41"/>
      <c r="I2383" s="41"/>
    </row>
    <row r="2384" spans="2:24" ht="6" customHeight="1"/>
    <row r="2385" spans="2:24" ht="6" customHeight="1"/>
    <row r="2386" spans="2:24" ht="15" customHeight="1">
      <c r="B2386" s="42" t="s">
        <v>181</v>
      </c>
      <c r="C2386" s="42"/>
      <c r="D2386" s="42"/>
      <c r="E2386" s="42"/>
      <c r="F2386" s="42"/>
      <c r="G2386" s="42"/>
      <c r="H2386" s="42"/>
      <c r="I2386" s="42"/>
      <c r="J2386" s="42"/>
      <c r="K2386" s="42"/>
      <c r="L2386" s="42"/>
      <c r="M2386" s="42"/>
      <c r="N2386" s="42"/>
      <c r="O2386" s="42"/>
      <c r="P2386" s="42"/>
      <c r="Q2386" s="42"/>
      <c r="R2386" s="42"/>
      <c r="S2386" s="42"/>
      <c r="T2386" s="42"/>
      <c r="U2386" s="42"/>
      <c r="V2386" s="42"/>
      <c r="W2386" s="42"/>
      <c r="X2386" s="42"/>
    </row>
    <row r="2387" spans="2:24" ht="5.4" customHeight="1"/>
    <row r="2388" spans="2:24" ht="12.65" customHeight="1">
      <c r="B2388" s="33" t="s">
        <v>182</v>
      </c>
      <c r="C2388" s="33"/>
      <c r="E2388" s="37">
        <v>0</v>
      </c>
      <c r="F2388" s="37"/>
      <c r="G2388" s="37"/>
      <c r="I2388" s="37">
        <v>0</v>
      </c>
      <c r="J2388" s="37"/>
      <c r="K2388" s="37"/>
      <c r="M2388" s="2">
        <v>0</v>
      </c>
      <c r="O2388" s="2">
        <v>0</v>
      </c>
      <c r="Q2388" s="2">
        <v>0</v>
      </c>
      <c r="S2388" s="37">
        <v>0</v>
      </c>
      <c r="T2388" s="37"/>
      <c r="U2388" s="37"/>
    </row>
    <row r="2389" spans="2:24" ht="0.65" customHeight="1">
      <c r="B2389" s="33"/>
      <c r="C2389" s="33"/>
    </row>
    <row r="2390" spans="2:24" ht="0.65" customHeight="1"/>
    <row r="2391" spans="2:24" ht="1.75" customHeight="1"/>
    <row r="2392" spans="2:24" ht="10.75" customHeight="1">
      <c r="E2392" s="39">
        <v>0</v>
      </c>
      <c r="F2392" s="39"/>
      <c r="G2392" s="39"/>
      <c r="I2392" s="39">
        <v>0</v>
      </c>
      <c r="J2392" s="39"/>
      <c r="K2392" s="39"/>
      <c r="M2392" s="3">
        <v>0</v>
      </c>
      <c r="O2392" s="3">
        <v>0</v>
      </c>
      <c r="Q2392" s="3">
        <v>0</v>
      </c>
      <c r="S2392" s="39">
        <v>0</v>
      </c>
      <c r="T2392" s="39"/>
      <c r="U2392" s="39"/>
    </row>
    <row r="2393" spans="2:24" ht="6" customHeight="1"/>
    <row r="2394" spans="2:24" ht="13.75" customHeight="1">
      <c r="C2394" s="40" t="s">
        <v>10</v>
      </c>
      <c r="D2394" s="40"/>
      <c r="E2394" s="40"/>
      <c r="G2394" s="41">
        <v>1</v>
      </c>
      <c r="H2394" s="41"/>
      <c r="I2394" s="41"/>
    </row>
    <row r="2395" spans="2:24" ht="6" customHeight="1"/>
    <row r="2396" spans="2:24" ht="6" customHeight="1"/>
    <row r="2397" spans="2:24" ht="15" customHeight="1">
      <c r="B2397" s="42" t="s">
        <v>183</v>
      </c>
      <c r="C2397" s="42"/>
      <c r="D2397" s="42"/>
      <c r="E2397" s="42"/>
      <c r="F2397" s="42"/>
      <c r="G2397" s="42"/>
      <c r="H2397" s="42"/>
      <c r="I2397" s="42"/>
      <c r="J2397" s="42"/>
      <c r="K2397" s="42"/>
      <c r="L2397" s="42"/>
      <c r="M2397" s="42"/>
      <c r="N2397" s="42"/>
      <c r="O2397" s="42"/>
      <c r="P2397" s="42"/>
      <c r="Q2397" s="42"/>
      <c r="R2397" s="42"/>
      <c r="S2397" s="42"/>
      <c r="T2397" s="42"/>
      <c r="U2397" s="42"/>
      <c r="V2397" s="42"/>
      <c r="W2397" s="42"/>
      <c r="X2397" s="42"/>
    </row>
    <row r="2398" spans="2:24" ht="5.4" customHeight="1"/>
    <row r="2399" spans="2:24" ht="12.65" customHeight="1">
      <c r="B2399" s="33" t="s">
        <v>184</v>
      </c>
      <c r="C2399" s="33"/>
      <c r="E2399" s="37">
        <v>0</v>
      </c>
      <c r="F2399" s="37"/>
      <c r="G2399" s="37"/>
      <c r="I2399" s="37">
        <v>0</v>
      </c>
      <c r="J2399" s="37"/>
      <c r="K2399" s="37"/>
      <c r="M2399" s="2">
        <v>0</v>
      </c>
      <c r="O2399" s="2">
        <v>0</v>
      </c>
      <c r="Q2399" s="2">
        <v>10</v>
      </c>
      <c r="S2399" s="37">
        <v>10</v>
      </c>
      <c r="T2399" s="37"/>
      <c r="U2399" s="37"/>
      <c r="W2399" s="38">
        <v>37</v>
      </c>
      <c r="X2399" s="38"/>
    </row>
    <row r="2400" spans="2:24" ht="0.65" customHeight="1">
      <c r="B2400" s="33"/>
      <c r="C2400" s="33"/>
    </row>
    <row r="2401" spans="2:24" ht="0.65" customHeight="1"/>
    <row r="2402" spans="2:24" ht="1.75" customHeight="1"/>
    <row r="2403" spans="2:24" ht="10.75" customHeight="1">
      <c r="E2403" s="39">
        <v>0</v>
      </c>
      <c r="F2403" s="39"/>
      <c r="G2403" s="39"/>
      <c r="I2403" s="39">
        <v>0</v>
      </c>
      <c r="J2403" s="39"/>
      <c r="K2403" s="39"/>
      <c r="M2403" s="3">
        <v>0</v>
      </c>
      <c r="O2403" s="3">
        <v>0</v>
      </c>
      <c r="Q2403" s="3">
        <v>10</v>
      </c>
      <c r="S2403" s="39">
        <v>10</v>
      </c>
      <c r="T2403" s="39"/>
      <c r="U2403" s="39"/>
    </row>
    <row r="2404" spans="2:24" ht="6" customHeight="1"/>
    <row r="2405" spans="2:24" ht="13.75" customHeight="1">
      <c r="C2405" s="40" t="s">
        <v>10</v>
      </c>
      <c r="D2405" s="40"/>
      <c r="E2405" s="40"/>
      <c r="G2405" s="41">
        <v>1</v>
      </c>
      <c r="H2405" s="41"/>
      <c r="I2405" s="41"/>
    </row>
    <row r="2406" spans="2:24" ht="6" customHeight="1"/>
    <row r="2407" spans="2:24" ht="6" customHeight="1"/>
    <row r="2408" spans="2:24" ht="15" customHeight="1">
      <c r="B2408" s="42" t="s">
        <v>185</v>
      </c>
      <c r="C2408" s="42"/>
      <c r="D2408" s="42"/>
      <c r="E2408" s="42"/>
      <c r="F2408" s="42"/>
      <c r="G2408" s="42"/>
      <c r="H2408" s="42"/>
      <c r="I2408" s="42"/>
      <c r="J2408" s="42"/>
      <c r="K2408" s="42"/>
      <c r="L2408" s="42"/>
      <c r="M2408" s="42"/>
      <c r="N2408" s="42"/>
      <c r="O2408" s="42"/>
      <c r="P2408" s="42"/>
      <c r="Q2408" s="42"/>
      <c r="R2408" s="42"/>
      <c r="S2408" s="42"/>
      <c r="T2408" s="42"/>
      <c r="U2408" s="42"/>
      <c r="V2408" s="42"/>
      <c r="W2408" s="42"/>
      <c r="X2408" s="42"/>
    </row>
    <row r="2409" spans="2:24" ht="5.4" customHeight="1"/>
    <row r="2410" spans="2:24" ht="10.75" customHeight="1">
      <c r="B2410" s="43" t="s">
        <v>186</v>
      </c>
      <c r="C2410" s="43"/>
      <c r="E2410" s="37">
        <v>0</v>
      </c>
      <c r="F2410" s="37"/>
      <c r="G2410" s="37"/>
      <c r="I2410" s="37">
        <v>0</v>
      </c>
      <c r="J2410" s="37"/>
      <c r="K2410" s="37"/>
      <c r="M2410" s="2">
        <v>0</v>
      </c>
      <c r="O2410" s="2">
        <v>0</v>
      </c>
      <c r="Q2410" s="2">
        <v>0</v>
      </c>
      <c r="S2410" s="37">
        <v>0</v>
      </c>
      <c r="T2410" s="37"/>
      <c r="U2410" s="37"/>
    </row>
    <row r="2411" spans="2:24" ht="1.75" customHeight="1">
      <c r="B2411" s="43"/>
      <c r="C2411" s="43"/>
    </row>
    <row r="2412" spans="2:24" ht="0.65" customHeight="1">
      <c r="B2412" s="43"/>
      <c r="C2412" s="43"/>
    </row>
    <row r="2413" spans="2:24" ht="8.4" customHeight="1">
      <c r="B2413" s="43"/>
      <c r="C2413" s="43"/>
    </row>
    <row r="2414" spans="2:24" ht="10.75" customHeight="1">
      <c r="B2414" s="43" t="s">
        <v>186</v>
      </c>
      <c r="C2414" s="43"/>
      <c r="E2414" s="37">
        <v>0</v>
      </c>
      <c r="F2414" s="37"/>
      <c r="G2414" s="37"/>
      <c r="I2414" s="37">
        <v>0</v>
      </c>
      <c r="J2414" s="37"/>
      <c r="K2414" s="37"/>
      <c r="M2414" s="2">
        <v>0</v>
      </c>
      <c r="O2414" s="2">
        <v>0</v>
      </c>
      <c r="Q2414" s="2">
        <v>0</v>
      </c>
      <c r="S2414" s="37">
        <v>0</v>
      </c>
      <c r="T2414" s="37"/>
      <c r="U2414" s="37"/>
    </row>
    <row r="2415" spans="2:24" ht="1.75" customHeight="1">
      <c r="B2415" s="43"/>
      <c r="C2415" s="43"/>
    </row>
    <row r="2416" spans="2:24" ht="0.65" customHeight="1">
      <c r="B2416" s="43"/>
      <c r="C2416" s="43"/>
    </row>
    <row r="2417" spans="2:24" ht="8.4" customHeight="1">
      <c r="B2417" s="43"/>
      <c r="C2417" s="43"/>
    </row>
    <row r="2418" spans="2:24" ht="1.75" customHeight="1"/>
    <row r="2419" spans="2:24" ht="10.75" customHeight="1">
      <c r="E2419" s="39">
        <v>0</v>
      </c>
      <c r="F2419" s="39"/>
      <c r="G2419" s="39"/>
      <c r="I2419" s="39">
        <v>0</v>
      </c>
      <c r="J2419" s="39"/>
      <c r="K2419" s="39"/>
      <c r="M2419" s="3">
        <v>0</v>
      </c>
      <c r="O2419" s="3">
        <v>0</v>
      </c>
      <c r="Q2419" s="3">
        <v>0</v>
      </c>
      <c r="S2419" s="39">
        <v>0</v>
      </c>
      <c r="T2419" s="39"/>
      <c r="U2419" s="39"/>
    </row>
    <row r="2420" spans="2:24" ht="6" customHeight="1"/>
    <row r="2421" spans="2:24" ht="13.75" customHeight="1">
      <c r="C2421" s="40" t="s">
        <v>10</v>
      </c>
      <c r="D2421" s="40"/>
      <c r="E2421" s="40"/>
      <c r="G2421" s="41">
        <v>2</v>
      </c>
      <c r="H2421" s="41"/>
      <c r="I2421" s="41"/>
    </row>
    <row r="2422" spans="2:24" ht="6" customHeight="1"/>
    <row r="2423" spans="2:24" ht="6" customHeight="1"/>
    <row r="2424" spans="2:24" ht="15" customHeight="1">
      <c r="B2424" s="42" t="s">
        <v>187</v>
      </c>
      <c r="C2424" s="42"/>
      <c r="D2424" s="42"/>
      <c r="E2424" s="42"/>
      <c r="F2424" s="42"/>
      <c r="G2424" s="42"/>
      <c r="H2424" s="42"/>
      <c r="I2424" s="42"/>
      <c r="J2424" s="42"/>
      <c r="K2424" s="42"/>
      <c r="L2424" s="42"/>
      <c r="M2424" s="42"/>
      <c r="N2424" s="42"/>
      <c r="O2424" s="42"/>
      <c r="P2424" s="42"/>
      <c r="Q2424" s="42"/>
      <c r="R2424" s="42"/>
      <c r="S2424" s="42"/>
      <c r="T2424" s="42"/>
      <c r="U2424" s="42"/>
      <c r="V2424" s="42"/>
      <c r="W2424" s="42"/>
      <c r="X2424" s="42"/>
    </row>
    <row r="2425" spans="2:24" ht="5.4" customHeight="1"/>
    <row r="2426" spans="2:24" ht="12.65" customHeight="1">
      <c r="B2426" s="33" t="s">
        <v>188</v>
      </c>
      <c r="C2426" s="33"/>
      <c r="E2426" s="37">
        <v>0</v>
      </c>
      <c r="F2426" s="37"/>
      <c r="G2426" s="37"/>
      <c r="I2426" s="37">
        <v>0</v>
      </c>
      <c r="J2426" s="37"/>
      <c r="K2426" s="37"/>
      <c r="M2426" s="2">
        <v>0</v>
      </c>
      <c r="O2426" s="2">
        <v>0</v>
      </c>
      <c r="Q2426" s="2">
        <v>0</v>
      </c>
      <c r="S2426" s="37">
        <v>0</v>
      </c>
      <c r="T2426" s="37"/>
      <c r="U2426" s="37"/>
      <c r="W2426" s="38">
        <v>37</v>
      </c>
      <c r="X2426" s="38"/>
    </row>
    <row r="2427" spans="2:24" ht="0.65" customHeight="1">
      <c r="B2427" s="33"/>
      <c r="C2427" s="33"/>
    </row>
    <row r="2428" spans="2:24" ht="0.65" customHeight="1"/>
    <row r="2429" spans="2:24" ht="1.75" customHeight="1"/>
    <row r="2430" spans="2:24" ht="10.75" customHeight="1">
      <c r="E2430" s="39">
        <v>0</v>
      </c>
      <c r="F2430" s="39"/>
      <c r="G2430" s="39"/>
      <c r="I2430" s="39">
        <v>0</v>
      </c>
      <c r="J2430" s="39"/>
      <c r="K2430" s="39"/>
      <c r="M2430" s="3">
        <v>0</v>
      </c>
      <c r="O2430" s="3">
        <v>0</v>
      </c>
      <c r="Q2430" s="3">
        <v>0</v>
      </c>
      <c r="S2430" s="39">
        <v>0</v>
      </c>
      <c r="T2430" s="39"/>
      <c r="U2430" s="39"/>
    </row>
    <row r="2431" spans="2:24" ht="6" customHeight="1"/>
    <row r="2432" spans="2:24" ht="13.75" customHeight="1">
      <c r="C2432" s="40" t="s">
        <v>10</v>
      </c>
      <c r="D2432" s="40"/>
      <c r="E2432" s="40"/>
      <c r="G2432" s="41">
        <v>1</v>
      </c>
      <c r="H2432" s="41"/>
      <c r="I2432" s="41"/>
    </row>
    <row r="2433" spans="2:24" ht="6" customHeight="1"/>
    <row r="2434" spans="2:24" ht="6" customHeight="1"/>
    <row r="2435" spans="2:24" ht="15" customHeight="1">
      <c r="B2435" s="42" t="s">
        <v>189</v>
      </c>
      <c r="C2435" s="42"/>
      <c r="D2435" s="42"/>
      <c r="E2435" s="42"/>
      <c r="F2435" s="42"/>
      <c r="G2435" s="42"/>
      <c r="H2435" s="42"/>
      <c r="I2435" s="42"/>
      <c r="J2435" s="42"/>
      <c r="K2435" s="42"/>
      <c r="L2435" s="42"/>
      <c r="M2435" s="42"/>
      <c r="N2435" s="42"/>
      <c r="O2435" s="42"/>
      <c r="P2435" s="42"/>
      <c r="Q2435" s="42"/>
      <c r="R2435" s="42"/>
      <c r="S2435" s="42"/>
      <c r="T2435" s="42"/>
      <c r="U2435" s="42"/>
      <c r="V2435" s="42"/>
      <c r="W2435" s="42"/>
      <c r="X2435" s="42"/>
    </row>
    <row r="2436" spans="2:24" ht="5.4" customHeight="1"/>
    <row r="2437" spans="2:24" ht="12.65" customHeight="1">
      <c r="B2437" s="33" t="s">
        <v>190</v>
      </c>
      <c r="C2437" s="33"/>
      <c r="E2437" s="37">
        <v>0</v>
      </c>
      <c r="F2437" s="37"/>
      <c r="G2437" s="37"/>
      <c r="I2437" s="37">
        <v>0</v>
      </c>
      <c r="J2437" s="37"/>
      <c r="K2437" s="37"/>
      <c r="M2437" s="2">
        <v>0</v>
      </c>
      <c r="O2437" s="2">
        <v>0</v>
      </c>
      <c r="Q2437" s="2">
        <v>0</v>
      </c>
      <c r="S2437" s="37">
        <v>0</v>
      </c>
      <c r="T2437" s="37"/>
      <c r="U2437" s="37"/>
      <c r="W2437" s="38">
        <v>32</v>
      </c>
      <c r="X2437" s="38"/>
    </row>
    <row r="2438" spans="2:24" ht="0.65" customHeight="1">
      <c r="B2438" s="33"/>
      <c r="C2438" s="33"/>
    </row>
    <row r="2439" spans="2:24" ht="0.65" customHeight="1"/>
    <row r="2440" spans="2:24" ht="1.75" customHeight="1"/>
    <row r="2441" spans="2:24" ht="10.75" customHeight="1">
      <c r="E2441" s="39">
        <v>0</v>
      </c>
      <c r="F2441" s="39"/>
      <c r="G2441" s="39"/>
      <c r="I2441" s="39">
        <v>0</v>
      </c>
      <c r="J2441" s="39"/>
      <c r="K2441" s="39"/>
      <c r="M2441" s="3">
        <v>0</v>
      </c>
      <c r="O2441" s="3">
        <v>0</v>
      </c>
      <c r="Q2441" s="3">
        <v>0</v>
      </c>
      <c r="S2441" s="39">
        <v>0</v>
      </c>
      <c r="T2441" s="39"/>
      <c r="U2441" s="39"/>
    </row>
    <row r="2442" spans="2:24" ht="6" customHeight="1"/>
    <row r="2443" spans="2:24" ht="13.75" customHeight="1">
      <c r="C2443" s="40" t="s">
        <v>10</v>
      </c>
      <c r="D2443" s="40"/>
      <c r="E2443" s="40"/>
      <c r="G2443" s="41">
        <v>1</v>
      </c>
      <c r="H2443" s="41"/>
      <c r="I2443" s="41"/>
    </row>
    <row r="2444" spans="2:24" ht="6" customHeight="1"/>
    <row r="2445" spans="2:24" ht="6" customHeight="1"/>
    <row r="2446" spans="2:24" ht="15" customHeight="1">
      <c r="B2446" s="42" t="s">
        <v>191</v>
      </c>
      <c r="C2446" s="42"/>
      <c r="D2446" s="42"/>
      <c r="E2446" s="42"/>
      <c r="F2446" s="42"/>
      <c r="G2446" s="42"/>
      <c r="H2446" s="42"/>
      <c r="I2446" s="42"/>
      <c r="J2446" s="42"/>
      <c r="K2446" s="42"/>
      <c r="L2446" s="42"/>
      <c r="M2446" s="42"/>
      <c r="N2446" s="42"/>
      <c r="O2446" s="42"/>
      <c r="P2446" s="42"/>
      <c r="Q2446" s="42"/>
      <c r="R2446" s="42"/>
      <c r="S2446" s="42"/>
      <c r="T2446" s="42"/>
      <c r="U2446" s="42"/>
      <c r="V2446" s="42"/>
      <c r="W2446" s="42"/>
      <c r="X2446" s="42"/>
    </row>
    <row r="2447" spans="2:24" ht="5.4" customHeight="1"/>
    <row r="2448" spans="2:24" ht="12.65" customHeight="1">
      <c r="B2448" s="33" t="s">
        <v>192</v>
      </c>
      <c r="C2448" s="33"/>
      <c r="E2448" s="37">
        <v>0</v>
      </c>
      <c r="F2448" s="37"/>
      <c r="G2448" s="37"/>
      <c r="I2448" s="37">
        <v>0</v>
      </c>
      <c r="J2448" s="37"/>
      <c r="K2448" s="37"/>
      <c r="M2448" s="2">
        <v>0</v>
      </c>
      <c r="O2448" s="2">
        <v>0</v>
      </c>
      <c r="Q2448" s="2">
        <v>0</v>
      </c>
      <c r="S2448" s="37">
        <v>0</v>
      </c>
      <c r="T2448" s="37"/>
      <c r="U2448" s="37"/>
      <c r="W2448" s="38">
        <v>30</v>
      </c>
      <c r="X2448" s="38"/>
    </row>
    <row r="2449" spans="2:24" ht="0.65" customHeight="1">
      <c r="B2449" s="33"/>
      <c r="C2449" s="33"/>
    </row>
    <row r="2450" spans="2:24" ht="0.65" customHeight="1"/>
    <row r="2451" spans="2:24" ht="1.75" customHeight="1"/>
    <row r="2452" spans="2:24" ht="10.75" customHeight="1">
      <c r="E2452" s="39">
        <v>0</v>
      </c>
      <c r="F2452" s="39"/>
      <c r="G2452" s="39"/>
      <c r="I2452" s="39">
        <v>0</v>
      </c>
      <c r="J2452" s="39"/>
      <c r="K2452" s="39"/>
      <c r="M2452" s="3">
        <v>0</v>
      </c>
      <c r="O2452" s="3">
        <v>0</v>
      </c>
      <c r="Q2452" s="3">
        <v>0</v>
      </c>
      <c r="S2452" s="39">
        <v>0</v>
      </c>
      <c r="T2452" s="39"/>
      <c r="U2452" s="39"/>
    </row>
    <row r="2453" spans="2:24" ht="6" customHeight="1"/>
    <row r="2454" spans="2:24" ht="13.75" customHeight="1">
      <c r="C2454" s="40" t="s">
        <v>10</v>
      </c>
      <c r="D2454" s="40"/>
      <c r="E2454" s="40"/>
      <c r="G2454" s="41">
        <v>1</v>
      </c>
      <c r="H2454" s="41"/>
      <c r="I2454" s="41"/>
    </row>
    <row r="2455" spans="2:24" ht="6" customHeight="1"/>
    <row r="2456" spans="2:24" ht="6" customHeight="1"/>
    <row r="2457" spans="2:24" ht="15" customHeight="1">
      <c r="B2457" s="42" t="s">
        <v>193</v>
      </c>
      <c r="C2457" s="42"/>
      <c r="D2457" s="42"/>
      <c r="E2457" s="42"/>
      <c r="F2457" s="42"/>
      <c r="G2457" s="42"/>
      <c r="H2457" s="42"/>
      <c r="I2457" s="42"/>
      <c r="J2457" s="42"/>
      <c r="K2457" s="42"/>
      <c r="L2457" s="42"/>
      <c r="M2457" s="42"/>
      <c r="N2457" s="42"/>
      <c r="O2457" s="42"/>
      <c r="P2457" s="42"/>
      <c r="Q2457" s="42"/>
      <c r="R2457" s="42"/>
      <c r="S2457" s="42"/>
      <c r="T2457" s="42"/>
      <c r="U2457" s="42"/>
      <c r="V2457" s="42"/>
      <c r="W2457" s="42"/>
      <c r="X2457" s="42"/>
    </row>
    <row r="2458" spans="2:24" ht="5.4" customHeight="1"/>
    <row r="2459" spans="2:24" ht="10.75" customHeight="1">
      <c r="B2459" s="43" t="s">
        <v>194</v>
      </c>
      <c r="C2459" s="43"/>
      <c r="E2459" s="37">
        <v>0</v>
      </c>
      <c r="F2459" s="37"/>
      <c r="G2459" s="37"/>
      <c r="I2459" s="37">
        <v>0</v>
      </c>
      <c r="J2459" s="37"/>
      <c r="K2459" s="37"/>
      <c r="M2459" s="2">
        <v>0</v>
      </c>
      <c r="O2459" s="2">
        <v>0</v>
      </c>
      <c r="Q2459" s="2">
        <v>0</v>
      </c>
      <c r="S2459" s="37">
        <v>0</v>
      </c>
      <c r="T2459" s="37"/>
      <c r="U2459" s="37"/>
    </row>
    <row r="2460" spans="2:24" ht="1.75" customHeight="1">
      <c r="B2460" s="43"/>
      <c r="C2460" s="43"/>
    </row>
    <row r="2461" spans="2:24" ht="0.65" customHeight="1">
      <c r="B2461" s="43"/>
      <c r="C2461" s="43"/>
    </row>
    <row r="2462" spans="2:24" ht="8.4" customHeight="1">
      <c r="B2462" s="43"/>
      <c r="C2462" s="43"/>
    </row>
    <row r="2463" spans="2:24" ht="10.75" customHeight="1">
      <c r="B2463" s="43" t="s">
        <v>194</v>
      </c>
      <c r="C2463" s="43"/>
      <c r="E2463" s="37">
        <v>0</v>
      </c>
      <c r="F2463" s="37"/>
      <c r="G2463" s="37"/>
      <c r="I2463" s="37">
        <v>0</v>
      </c>
      <c r="J2463" s="37"/>
      <c r="K2463" s="37"/>
      <c r="M2463" s="2">
        <v>0</v>
      </c>
      <c r="O2463" s="2">
        <v>0</v>
      </c>
      <c r="Q2463" s="2">
        <v>0</v>
      </c>
      <c r="S2463" s="37">
        <v>0</v>
      </c>
      <c r="T2463" s="37"/>
      <c r="U2463" s="37"/>
    </row>
    <row r="2464" spans="2:24" ht="1.75" customHeight="1">
      <c r="B2464" s="43"/>
      <c r="C2464" s="43"/>
    </row>
    <row r="2465" spans="2:24" ht="0.65" customHeight="1">
      <c r="B2465" s="43"/>
      <c r="C2465" s="43"/>
    </row>
    <row r="2466" spans="2:24" ht="8.4" customHeight="1">
      <c r="B2466" s="43"/>
      <c r="C2466" s="43"/>
    </row>
    <row r="2467" spans="2:24" ht="1.75" customHeight="1"/>
    <row r="2468" spans="2:24" ht="10.75" customHeight="1">
      <c r="E2468" s="39">
        <v>0</v>
      </c>
      <c r="F2468" s="39"/>
      <c r="G2468" s="39"/>
      <c r="I2468" s="39">
        <v>0</v>
      </c>
      <c r="J2468" s="39"/>
      <c r="K2468" s="39"/>
      <c r="M2468" s="3">
        <v>0</v>
      </c>
      <c r="O2468" s="3">
        <v>0</v>
      </c>
      <c r="Q2468" s="3">
        <v>0</v>
      </c>
      <c r="S2468" s="39">
        <v>0</v>
      </c>
      <c r="T2468" s="39"/>
      <c r="U2468" s="39"/>
    </row>
    <row r="2469" spans="2:24" ht="6" customHeight="1"/>
    <row r="2470" spans="2:24" ht="13.75" customHeight="1">
      <c r="C2470" s="40" t="s">
        <v>10</v>
      </c>
      <c r="D2470" s="40"/>
      <c r="E2470" s="40"/>
      <c r="G2470" s="41">
        <v>2</v>
      </c>
      <c r="H2470" s="41"/>
      <c r="I2470" s="41"/>
    </row>
    <row r="2471" spans="2:24" ht="6" customHeight="1"/>
    <row r="2472" spans="2:24" ht="6" customHeight="1"/>
    <row r="2473" spans="2:24" ht="15" customHeight="1">
      <c r="B2473" s="42" t="s">
        <v>195</v>
      </c>
      <c r="C2473" s="42"/>
      <c r="D2473" s="42"/>
      <c r="E2473" s="42"/>
      <c r="F2473" s="42"/>
      <c r="G2473" s="42"/>
      <c r="H2473" s="42"/>
      <c r="I2473" s="42"/>
      <c r="J2473" s="42"/>
      <c r="K2473" s="42"/>
      <c r="L2473" s="42"/>
      <c r="M2473" s="42"/>
      <c r="N2473" s="42"/>
      <c r="O2473" s="42"/>
      <c r="P2473" s="42"/>
      <c r="Q2473" s="42"/>
      <c r="R2473" s="42"/>
      <c r="S2473" s="42"/>
      <c r="T2473" s="42"/>
      <c r="U2473" s="42"/>
      <c r="V2473" s="42"/>
      <c r="W2473" s="42"/>
      <c r="X2473" s="42"/>
    </row>
    <row r="2474" spans="2:24" ht="5.4" customHeight="1"/>
    <row r="2475" spans="2:24" ht="12.65" customHeight="1">
      <c r="B2475" s="33" t="s">
        <v>196</v>
      </c>
      <c r="C2475" s="33"/>
      <c r="E2475" s="37">
        <v>0</v>
      </c>
      <c r="F2475" s="37"/>
      <c r="G2475" s="37"/>
      <c r="I2475" s="37">
        <v>0</v>
      </c>
      <c r="J2475" s="37"/>
      <c r="K2475" s="37"/>
      <c r="M2475" s="2">
        <v>0</v>
      </c>
      <c r="O2475" s="2">
        <v>0</v>
      </c>
      <c r="Q2475" s="2">
        <v>0</v>
      </c>
      <c r="S2475" s="37">
        <v>0</v>
      </c>
      <c r="T2475" s="37"/>
      <c r="U2475" s="37"/>
      <c r="W2475" s="38">
        <v>39</v>
      </c>
      <c r="X2475" s="38"/>
    </row>
    <row r="2476" spans="2:24" ht="0.65" customHeight="1">
      <c r="B2476" s="33"/>
      <c r="C2476" s="33"/>
    </row>
    <row r="2477" spans="2:24" ht="0.65" customHeight="1"/>
    <row r="2478" spans="2:24" ht="1.75" customHeight="1"/>
    <row r="2479" spans="2:24" ht="10.75" customHeight="1">
      <c r="E2479" s="39">
        <v>0</v>
      </c>
      <c r="F2479" s="39"/>
      <c r="G2479" s="39"/>
      <c r="I2479" s="39">
        <v>0</v>
      </c>
      <c r="J2479" s="39"/>
      <c r="K2479" s="39"/>
      <c r="M2479" s="3">
        <v>0</v>
      </c>
      <c r="O2479" s="3">
        <v>0</v>
      </c>
      <c r="Q2479" s="3">
        <v>0</v>
      </c>
      <c r="S2479" s="39">
        <v>0</v>
      </c>
      <c r="T2479" s="39"/>
      <c r="U2479" s="39"/>
    </row>
    <row r="2480" spans="2:24" ht="6" customHeight="1"/>
    <row r="2481" spans="2:24" ht="13.75" customHeight="1">
      <c r="C2481" s="40" t="s">
        <v>10</v>
      </c>
      <c r="D2481" s="40"/>
      <c r="E2481" s="40"/>
      <c r="G2481" s="41">
        <v>1</v>
      </c>
      <c r="H2481" s="41"/>
      <c r="I2481" s="41"/>
    </row>
    <row r="2482" spans="2:24" ht="6" customHeight="1"/>
    <row r="2483" spans="2:24" ht="6" customHeight="1"/>
    <row r="2484" spans="2:24" ht="18" customHeight="1">
      <c r="B2484" s="42" t="s">
        <v>197</v>
      </c>
      <c r="C2484" s="42"/>
      <c r="D2484" s="42"/>
      <c r="E2484" s="42"/>
      <c r="F2484" s="42"/>
      <c r="G2484" s="42"/>
      <c r="H2484" s="42"/>
      <c r="I2484" s="42"/>
      <c r="J2484" s="42"/>
      <c r="K2484" s="42"/>
      <c r="L2484" s="42"/>
      <c r="M2484" s="42"/>
      <c r="N2484" s="42"/>
      <c r="O2484" s="42"/>
      <c r="P2484" s="42"/>
      <c r="Q2484" s="42"/>
      <c r="R2484" s="42"/>
      <c r="S2484" s="42"/>
      <c r="T2484" s="42"/>
      <c r="U2484" s="42"/>
      <c r="V2484" s="42"/>
      <c r="W2484" s="42"/>
      <c r="X2484" s="42"/>
    </row>
    <row r="2485" spans="2:24" ht="12.65" customHeight="1">
      <c r="B2485" s="33" t="s">
        <v>198</v>
      </c>
      <c r="C2485" s="33"/>
      <c r="E2485" s="37">
        <v>0</v>
      </c>
      <c r="F2485" s="37"/>
      <c r="G2485" s="37"/>
      <c r="I2485" s="37">
        <v>0</v>
      </c>
      <c r="J2485" s="37"/>
      <c r="K2485" s="37"/>
      <c r="M2485" s="2">
        <v>0</v>
      </c>
      <c r="O2485" s="2">
        <v>0</v>
      </c>
      <c r="Q2485" s="2">
        <v>0</v>
      </c>
      <c r="S2485" s="37">
        <v>0</v>
      </c>
      <c r="T2485" s="37"/>
      <c r="U2485" s="37"/>
      <c r="W2485" s="38">
        <v>60</v>
      </c>
      <c r="X2485" s="38"/>
    </row>
    <row r="2486" spans="2:24" ht="0.65" customHeight="1">
      <c r="B2486" s="33"/>
      <c r="C2486" s="33"/>
    </row>
    <row r="2487" spans="2:24" ht="0.65" customHeight="1"/>
    <row r="2488" spans="2:24" ht="1.75" customHeight="1"/>
    <row r="2489" spans="2:24" ht="10.75" customHeight="1">
      <c r="E2489" s="39">
        <v>0</v>
      </c>
      <c r="F2489" s="39"/>
      <c r="G2489" s="39"/>
      <c r="I2489" s="39">
        <v>0</v>
      </c>
      <c r="J2489" s="39"/>
      <c r="K2489" s="39"/>
      <c r="M2489" s="3">
        <v>0</v>
      </c>
      <c r="O2489" s="3">
        <v>0</v>
      </c>
      <c r="Q2489" s="3">
        <v>0</v>
      </c>
      <c r="S2489" s="39">
        <v>0</v>
      </c>
      <c r="T2489" s="39"/>
      <c r="U2489" s="39"/>
    </row>
    <row r="2490" spans="2:24" ht="6" customHeight="1"/>
    <row r="2491" spans="2:24" ht="13.75" customHeight="1">
      <c r="C2491" s="40" t="s">
        <v>10</v>
      </c>
      <c r="D2491" s="40"/>
      <c r="E2491" s="40"/>
      <c r="G2491" s="41">
        <v>1</v>
      </c>
      <c r="H2491" s="41"/>
      <c r="I2491" s="41"/>
    </row>
    <row r="2492" spans="2:24" ht="6" customHeight="1"/>
    <row r="2493" spans="2:24" ht="6" customHeight="1"/>
    <row r="2494" spans="2:24" ht="15" customHeight="1">
      <c r="B2494" s="42" t="s">
        <v>199</v>
      </c>
      <c r="C2494" s="42"/>
      <c r="D2494" s="42"/>
      <c r="E2494" s="42"/>
      <c r="F2494" s="42"/>
      <c r="G2494" s="42"/>
      <c r="H2494" s="42"/>
      <c r="I2494" s="42"/>
      <c r="J2494" s="42"/>
      <c r="K2494" s="42"/>
      <c r="L2494" s="42"/>
      <c r="M2494" s="42"/>
      <c r="N2494" s="42"/>
      <c r="O2494" s="42"/>
      <c r="P2494" s="42"/>
      <c r="Q2494" s="42"/>
      <c r="R2494" s="42"/>
      <c r="S2494" s="42"/>
      <c r="T2494" s="42"/>
      <c r="U2494" s="42"/>
      <c r="V2494" s="42"/>
      <c r="W2494" s="42"/>
      <c r="X2494" s="42"/>
    </row>
    <row r="2495" spans="2:24" ht="5.4" customHeight="1"/>
    <row r="2496" spans="2:24" ht="12.65" customHeight="1">
      <c r="B2496" s="33" t="s">
        <v>200</v>
      </c>
      <c r="C2496" s="33"/>
      <c r="E2496" s="37">
        <v>0</v>
      </c>
      <c r="F2496" s="37"/>
      <c r="G2496" s="37"/>
      <c r="I2496" s="37">
        <v>0</v>
      </c>
      <c r="J2496" s="37"/>
      <c r="K2496" s="37"/>
      <c r="M2496" s="2">
        <v>0</v>
      </c>
      <c r="O2496" s="2">
        <v>0</v>
      </c>
      <c r="Q2496" s="2">
        <v>0</v>
      </c>
      <c r="S2496" s="37">
        <v>0</v>
      </c>
      <c r="T2496" s="37"/>
      <c r="U2496" s="37"/>
      <c r="W2496" s="38">
        <v>27</v>
      </c>
      <c r="X2496" s="38"/>
    </row>
    <row r="2497" spans="2:24" ht="0.65" customHeight="1">
      <c r="B2497" s="33"/>
      <c r="C2497" s="33"/>
    </row>
    <row r="2498" spans="2:24" ht="0.65" customHeight="1"/>
    <row r="2499" spans="2:24" ht="1.75" customHeight="1"/>
    <row r="2500" spans="2:24" ht="10.75" customHeight="1">
      <c r="E2500" s="39">
        <v>0</v>
      </c>
      <c r="F2500" s="39"/>
      <c r="G2500" s="39"/>
      <c r="I2500" s="39">
        <v>0</v>
      </c>
      <c r="J2500" s="39"/>
      <c r="K2500" s="39"/>
      <c r="M2500" s="3">
        <v>0</v>
      </c>
      <c r="O2500" s="3">
        <v>0</v>
      </c>
      <c r="Q2500" s="3">
        <v>0</v>
      </c>
      <c r="S2500" s="39">
        <v>0</v>
      </c>
      <c r="T2500" s="39"/>
      <c r="U2500" s="39"/>
    </row>
    <row r="2501" spans="2:24" ht="6" customHeight="1"/>
    <row r="2502" spans="2:24" ht="13.75" customHeight="1">
      <c r="C2502" s="40" t="s">
        <v>10</v>
      </c>
      <c r="D2502" s="40"/>
      <c r="E2502" s="40"/>
      <c r="G2502" s="41">
        <v>1</v>
      </c>
      <c r="H2502" s="41"/>
      <c r="I2502" s="41"/>
    </row>
    <row r="2503" spans="2:24" ht="6" customHeight="1"/>
    <row r="2504" spans="2:24" ht="6" customHeight="1"/>
    <row r="2505" spans="2:24" ht="15" customHeight="1">
      <c r="B2505" s="42" t="s">
        <v>201</v>
      </c>
      <c r="C2505" s="42"/>
      <c r="D2505" s="42"/>
      <c r="E2505" s="42"/>
      <c r="F2505" s="42"/>
      <c r="G2505" s="42"/>
      <c r="H2505" s="42"/>
      <c r="I2505" s="42"/>
      <c r="J2505" s="42"/>
      <c r="K2505" s="42"/>
      <c r="L2505" s="42"/>
      <c r="M2505" s="42"/>
      <c r="N2505" s="42"/>
      <c r="O2505" s="42"/>
      <c r="P2505" s="42"/>
      <c r="Q2505" s="42"/>
      <c r="R2505" s="42"/>
      <c r="S2505" s="42"/>
      <c r="T2505" s="42"/>
      <c r="U2505" s="42"/>
      <c r="V2505" s="42"/>
      <c r="W2505" s="42"/>
      <c r="X2505" s="42"/>
    </row>
    <row r="2506" spans="2:24" ht="5.4" customHeight="1"/>
    <row r="2507" spans="2:24" ht="12.65" customHeight="1">
      <c r="B2507" s="33" t="s">
        <v>202</v>
      </c>
      <c r="C2507" s="33"/>
      <c r="E2507" s="37">
        <v>5</v>
      </c>
      <c r="F2507" s="37"/>
      <c r="G2507" s="37"/>
      <c r="I2507" s="37">
        <v>5</v>
      </c>
      <c r="J2507" s="37"/>
      <c r="K2507" s="37"/>
      <c r="M2507" s="2">
        <v>20</v>
      </c>
      <c r="O2507" s="2">
        <v>30</v>
      </c>
      <c r="Q2507" s="2">
        <v>22</v>
      </c>
      <c r="S2507" s="37">
        <v>22</v>
      </c>
      <c r="T2507" s="37"/>
      <c r="U2507" s="37"/>
      <c r="W2507" s="38">
        <v>29</v>
      </c>
      <c r="X2507" s="38"/>
    </row>
    <row r="2508" spans="2:24" ht="0.65" customHeight="1">
      <c r="B2508" s="33"/>
      <c r="C2508" s="33"/>
    </row>
    <row r="2509" spans="2:24" ht="0.65" customHeight="1"/>
    <row r="2510" spans="2:24" ht="1.75" customHeight="1"/>
    <row r="2511" spans="2:24" ht="10.75" customHeight="1">
      <c r="E2511" s="39">
        <v>5</v>
      </c>
      <c r="F2511" s="39"/>
      <c r="G2511" s="39"/>
      <c r="I2511" s="39">
        <v>5</v>
      </c>
      <c r="J2511" s="39"/>
      <c r="K2511" s="39"/>
      <c r="M2511" s="3">
        <v>20</v>
      </c>
      <c r="O2511" s="3">
        <v>30</v>
      </c>
      <c r="Q2511" s="3">
        <v>22</v>
      </c>
      <c r="S2511" s="39">
        <v>22</v>
      </c>
      <c r="T2511" s="39"/>
      <c r="U2511" s="39"/>
    </row>
    <row r="2512" spans="2:24" ht="6" customHeight="1"/>
    <row r="2513" spans="2:24" ht="13.75" customHeight="1">
      <c r="C2513" s="40" t="s">
        <v>10</v>
      </c>
      <c r="D2513" s="40"/>
      <c r="E2513" s="40"/>
      <c r="G2513" s="41">
        <v>1</v>
      </c>
      <c r="H2513" s="41"/>
      <c r="I2513" s="41"/>
    </row>
    <row r="2514" spans="2:24" ht="6" customHeight="1"/>
    <row r="2515" spans="2:24" ht="6" customHeight="1"/>
    <row r="2516" spans="2:24" ht="15" customHeight="1">
      <c r="B2516" s="42" t="s">
        <v>203</v>
      </c>
      <c r="C2516" s="42"/>
      <c r="D2516" s="42"/>
      <c r="E2516" s="42"/>
      <c r="F2516" s="42"/>
      <c r="G2516" s="42"/>
      <c r="H2516" s="42"/>
      <c r="I2516" s="42"/>
      <c r="J2516" s="42"/>
      <c r="K2516" s="42"/>
      <c r="L2516" s="42"/>
      <c r="M2516" s="42"/>
      <c r="N2516" s="42"/>
      <c r="O2516" s="42"/>
      <c r="P2516" s="42"/>
      <c r="Q2516" s="42"/>
      <c r="R2516" s="42"/>
      <c r="S2516" s="42"/>
      <c r="T2516" s="42"/>
      <c r="U2516" s="42"/>
      <c r="V2516" s="42"/>
      <c r="W2516" s="42"/>
      <c r="X2516" s="42"/>
    </row>
    <row r="2517" spans="2:24" ht="5.4" customHeight="1"/>
    <row r="2518" spans="2:24" ht="10.75" customHeight="1">
      <c r="B2518" s="43" t="s">
        <v>204</v>
      </c>
      <c r="C2518" s="43"/>
      <c r="E2518" s="37">
        <v>0</v>
      </c>
      <c r="F2518" s="37"/>
      <c r="G2518" s="37"/>
      <c r="I2518" s="37">
        <v>0</v>
      </c>
      <c r="J2518" s="37"/>
      <c r="K2518" s="37"/>
      <c r="M2518" s="2">
        <v>0</v>
      </c>
      <c r="O2518" s="2">
        <v>0</v>
      </c>
      <c r="Q2518" s="2">
        <v>0</v>
      </c>
      <c r="S2518" s="37">
        <v>0</v>
      </c>
      <c r="T2518" s="37"/>
      <c r="U2518" s="37"/>
      <c r="W2518" s="38">
        <v>49</v>
      </c>
      <c r="X2518" s="38"/>
    </row>
    <row r="2519" spans="2:24" ht="1.75" customHeight="1">
      <c r="B2519" s="43"/>
      <c r="C2519" s="43"/>
    </row>
    <row r="2520" spans="2:24" ht="0.65" customHeight="1">
      <c r="B2520" s="43"/>
      <c r="C2520" s="43"/>
    </row>
    <row r="2521" spans="2:24" ht="8.4" customHeight="1">
      <c r="B2521" s="43"/>
      <c r="C2521" s="43"/>
    </row>
    <row r="2522" spans="2:24" ht="10.75" customHeight="1">
      <c r="B2522" s="43" t="s">
        <v>204</v>
      </c>
      <c r="C2522" s="43"/>
      <c r="E2522" s="37">
        <v>0</v>
      </c>
      <c r="F2522" s="37"/>
      <c r="G2522" s="37"/>
      <c r="I2522" s="37">
        <v>0</v>
      </c>
      <c r="J2522" s="37"/>
      <c r="K2522" s="37"/>
      <c r="M2522" s="2">
        <v>0</v>
      </c>
      <c r="O2522" s="2">
        <v>0</v>
      </c>
      <c r="Q2522" s="2">
        <v>0</v>
      </c>
      <c r="S2522" s="37">
        <v>0</v>
      </c>
      <c r="T2522" s="37"/>
      <c r="U2522" s="37"/>
    </row>
    <row r="2523" spans="2:24" ht="1.75" customHeight="1">
      <c r="B2523" s="43"/>
      <c r="C2523" s="43"/>
    </row>
    <row r="2524" spans="2:24" ht="0.65" customHeight="1">
      <c r="B2524" s="43"/>
      <c r="C2524" s="43"/>
    </row>
    <row r="2525" spans="2:24" ht="8.4" customHeight="1">
      <c r="B2525" s="43"/>
      <c r="C2525" s="43"/>
    </row>
    <row r="2526" spans="2:24" ht="1.75" customHeight="1"/>
    <row r="2527" spans="2:24" ht="10.75" customHeight="1">
      <c r="E2527" s="39">
        <v>0</v>
      </c>
      <c r="F2527" s="39"/>
      <c r="G2527" s="39"/>
      <c r="I2527" s="39">
        <v>0</v>
      </c>
      <c r="J2527" s="39"/>
      <c r="K2527" s="39"/>
      <c r="M2527" s="3">
        <v>0</v>
      </c>
      <c r="O2527" s="3">
        <v>0</v>
      </c>
      <c r="Q2527" s="3">
        <v>0</v>
      </c>
      <c r="S2527" s="39">
        <v>0</v>
      </c>
      <c r="T2527" s="39"/>
      <c r="U2527" s="39"/>
    </row>
    <row r="2528" spans="2:24" ht="6" customHeight="1"/>
    <row r="2529" spans="2:24" ht="13.75" customHeight="1">
      <c r="C2529" s="40" t="s">
        <v>10</v>
      </c>
      <c r="D2529" s="40"/>
      <c r="E2529" s="40"/>
      <c r="G2529" s="41">
        <v>2</v>
      </c>
      <c r="H2529" s="41"/>
      <c r="I2529" s="41"/>
    </row>
    <row r="2530" spans="2:24" ht="6" customHeight="1"/>
    <row r="2531" spans="2:24" ht="6" customHeight="1"/>
    <row r="2532" spans="2:24" ht="15" customHeight="1">
      <c r="B2532" s="42" t="s">
        <v>205</v>
      </c>
      <c r="C2532" s="42"/>
      <c r="D2532" s="42"/>
      <c r="E2532" s="42"/>
      <c r="F2532" s="42"/>
      <c r="G2532" s="42"/>
      <c r="H2532" s="42"/>
      <c r="I2532" s="42"/>
      <c r="J2532" s="42"/>
      <c r="K2532" s="42"/>
      <c r="L2532" s="42"/>
      <c r="M2532" s="42"/>
      <c r="N2532" s="42"/>
      <c r="O2532" s="42"/>
      <c r="P2532" s="42"/>
      <c r="Q2532" s="42"/>
      <c r="R2532" s="42"/>
      <c r="S2532" s="42"/>
      <c r="T2532" s="42"/>
      <c r="U2532" s="42"/>
      <c r="V2532" s="42"/>
      <c r="W2532" s="42"/>
      <c r="X2532" s="42"/>
    </row>
    <row r="2533" spans="2:24" ht="5.4" customHeight="1"/>
    <row r="2534" spans="2:24" ht="12.65" customHeight="1">
      <c r="B2534" s="33" t="s">
        <v>206</v>
      </c>
      <c r="C2534" s="33"/>
      <c r="E2534" s="37">
        <v>0</v>
      </c>
      <c r="F2534" s="37"/>
      <c r="G2534" s="37"/>
      <c r="I2534" s="37">
        <v>0</v>
      </c>
      <c r="J2534" s="37"/>
      <c r="K2534" s="37"/>
      <c r="M2534" s="2">
        <v>0</v>
      </c>
      <c r="O2534" s="2">
        <v>0</v>
      </c>
      <c r="Q2534" s="2">
        <v>0</v>
      </c>
      <c r="S2534" s="37">
        <v>0</v>
      </c>
      <c r="T2534" s="37"/>
      <c r="U2534" s="37"/>
      <c r="W2534" s="38">
        <v>85</v>
      </c>
      <c r="X2534" s="38"/>
    </row>
    <row r="2535" spans="2:24" ht="0.65" customHeight="1">
      <c r="B2535" s="33"/>
      <c r="C2535" s="33"/>
    </row>
    <row r="2536" spans="2:24" ht="0.65" customHeight="1"/>
    <row r="2537" spans="2:24" ht="1.75" customHeight="1"/>
    <row r="2538" spans="2:24" ht="10.75" customHeight="1">
      <c r="E2538" s="39">
        <v>0</v>
      </c>
      <c r="F2538" s="39"/>
      <c r="G2538" s="39"/>
      <c r="I2538" s="39">
        <v>0</v>
      </c>
      <c r="J2538" s="39"/>
      <c r="K2538" s="39"/>
      <c r="M2538" s="3">
        <v>0</v>
      </c>
      <c r="O2538" s="3">
        <v>0</v>
      </c>
      <c r="Q2538" s="3">
        <v>0</v>
      </c>
      <c r="S2538" s="39">
        <v>0</v>
      </c>
      <c r="T2538" s="39"/>
      <c r="U2538" s="39"/>
    </row>
    <row r="2539" spans="2:24" ht="6" customHeight="1"/>
    <row r="2540" spans="2:24" ht="13.75" customHeight="1">
      <c r="C2540" s="40" t="s">
        <v>10</v>
      </c>
      <c r="D2540" s="40"/>
      <c r="E2540" s="40"/>
      <c r="G2540" s="41">
        <v>1</v>
      </c>
      <c r="H2540" s="41"/>
      <c r="I2540" s="41"/>
    </row>
    <row r="2541" spans="2:24" ht="6" customHeight="1"/>
    <row r="2542" spans="2:24" ht="6" customHeight="1"/>
    <row r="2543" spans="2:24" ht="15" customHeight="1">
      <c r="B2543" s="42" t="s">
        <v>207</v>
      </c>
      <c r="C2543" s="42"/>
      <c r="D2543" s="42"/>
      <c r="E2543" s="42"/>
      <c r="F2543" s="42"/>
      <c r="G2543" s="42"/>
      <c r="H2543" s="42"/>
      <c r="I2543" s="42"/>
      <c r="J2543" s="42"/>
      <c r="K2543" s="42"/>
      <c r="L2543" s="42"/>
      <c r="M2543" s="42"/>
      <c r="N2543" s="42"/>
      <c r="O2543" s="42"/>
      <c r="P2543" s="42"/>
      <c r="Q2543" s="42"/>
      <c r="R2543" s="42"/>
      <c r="S2543" s="42"/>
      <c r="T2543" s="42"/>
      <c r="U2543" s="42"/>
      <c r="V2543" s="42"/>
      <c r="W2543" s="42"/>
      <c r="X2543" s="42"/>
    </row>
    <row r="2544" spans="2:24" ht="5.4" customHeight="1"/>
    <row r="2545" spans="2:24" ht="12.65" customHeight="1">
      <c r="B2545" s="33" t="s">
        <v>208</v>
      </c>
      <c r="C2545" s="33"/>
      <c r="E2545" s="37">
        <v>0</v>
      </c>
      <c r="F2545" s="37"/>
      <c r="G2545" s="37"/>
      <c r="I2545" s="37">
        <v>0</v>
      </c>
      <c r="J2545" s="37"/>
      <c r="K2545" s="37"/>
      <c r="M2545" s="2">
        <v>0</v>
      </c>
      <c r="O2545" s="2">
        <v>0</v>
      </c>
      <c r="Q2545" s="2">
        <v>0</v>
      </c>
      <c r="S2545" s="37">
        <v>0</v>
      </c>
      <c r="T2545" s="37"/>
      <c r="U2545" s="37"/>
      <c r="W2545" s="38">
        <v>53</v>
      </c>
      <c r="X2545" s="38"/>
    </row>
    <row r="2546" spans="2:24" ht="0.65" customHeight="1">
      <c r="B2546" s="33"/>
      <c r="C2546" s="33"/>
    </row>
    <row r="2547" spans="2:24" ht="0.65" customHeight="1"/>
    <row r="2548" spans="2:24" ht="1.75" customHeight="1"/>
    <row r="2549" spans="2:24" ht="10.75" customHeight="1">
      <c r="E2549" s="39">
        <v>0</v>
      </c>
      <c r="F2549" s="39"/>
      <c r="G2549" s="39"/>
      <c r="I2549" s="39">
        <v>0</v>
      </c>
      <c r="J2549" s="39"/>
      <c r="K2549" s="39"/>
      <c r="M2549" s="3">
        <v>0</v>
      </c>
      <c r="O2549" s="3">
        <v>0</v>
      </c>
      <c r="Q2549" s="3">
        <v>0</v>
      </c>
      <c r="S2549" s="39">
        <v>0</v>
      </c>
      <c r="T2549" s="39"/>
      <c r="U2549" s="39"/>
    </row>
    <row r="2550" spans="2:24" ht="6" customHeight="1"/>
    <row r="2551" spans="2:24" ht="13.75" customHeight="1">
      <c r="C2551" s="40" t="s">
        <v>10</v>
      </c>
      <c r="D2551" s="40"/>
      <c r="E2551" s="40"/>
      <c r="G2551" s="41">
        <v>1</v>
      </c>
      <c r="H2551" s="41"/>
      <c r="I2551" s="41"/>
    </row>
    <row r="2552" spans="2:24" ht="6" customHeight="1"/>
    <row r="2553" spans="2:24" ht="6" customHeight="1"/>
    <row r="2554" spans="2:24" ht="15" customHeight="1">
      <c r="B2554" s="42" t="s">
        <v>209</v>
      </c>
      <c r="C2554" s="42"/>
      <c r="D2554" s="42"/>
      <c r="E2554" s="42"/>
      <c r="F2554" s="42"/>
      <c r="G2554" s="42"/>
      <c r="H2554" s="42"/>
      <c r="I2554" s="42"/>
      <c r="J2554" s="42"/>
      <c r="K2554" s="42"/>
      <c r="L2554" s="42"/>
      <c r="M2554" s="42"/>
      <c r="N2554" s="42"/>
      <c r="O2554" s="42"/>
      <c r="P2554" s="42"/>
      <c r="Q2554" s="42"/>
      <c r="R2554" s="42"/>
      <c r="S2554" s="42"/>
      <c r="T2554" s="42"/>
      <c r="U2554" s="42"/>
      <c r="V2554" s="42"/>
      <c r="W2554" s="42"/>
      <c r="X2554" s="42"/>
    </row>
    <row r="2555" spans="2:24" ht="5.4" customHeight="1"/>
    <row r="2556" spans="2:24" ht="10.75" customHeight="1">
      <c r="B2556" s="43" t="s">
        <v>210</v>
      </c>
      <c r="C2556" s="43"/>
      <c r="E2556" s="37">
        <v>0</v>
      </c>
      <c r="F2556" s="37"/>
      <c r="G2556" s="37"/>
      <c r="I2556" s="37">
        <v>0</v>
      </c>
      <c r="J2556" s="37"/>
      <c r="K2556" s="37"/>
      <c r="M2556" s="2">
        <v>0</v>
      </c>
      <c r="O2556" s="2">
        <v>0</v>
      </c>
      <c r="Q2556" s="2">
        <v>0</v>
      </c>
      <c r="S2556" s="37">
        <v>0</v>
      </c>
      <c r="T2556" s="37"/>
      <c r="U2556" s="37"/>
      <c r="W2556" s="38">
        <v>58</v>
      </c>
      <c r="X2556" s="38"/>
    </row>
    <row r="2557" spans="2:24" ht="1.75" customHeight="1">
      <c r="B2557" s="43"/>
      <c r="C2557" s="43"/>
    </row>
    <row r="2558" spans="2:24" ht="0.65" customHeight="1">
      <c r="B2558" s="43"/>
      <c r="C2558" s="43"/>
    </row>
    <row r="2559" spans="2:24" ht="8.4" customHeight="1">
      <c r="B2559" s="43"/>
      <c r="C2559" s="43"/>
    </row>
    <row r="2560" spans="2:24" ht="10.75" customHeight="1">
      <c r="B2560" s="43" t="s">
        <v>210</v>
      </c>
      <c r="C2560" s="43"/>
      <c r="E2560" s="37">
        <v>0</v>
      </c>
      <c r="F2560" s="37"/>
      <c r="G2560" s="37"/>
      <c r="I2560" s="37">
        <v>0</v>
      </c>
      <c r="J2560" s="37"/>
      <c r="K2560" s="37"/>
      <c r="M2560" s="2">
        <v>0</v>
      </c>
      <c r="O2560" s="2">
        <v>0</v>
      </c>
      <c r="Q2560" s="2">
        <v>0</v>
      </c>
      <c r="S2560" s="37">
        <v>0</v>
      </c>
      <c r="T2560" s="37"/>
      <c r="U2560" s="37"/>
      <c r="W2560" s="38">
        <v>54</v>
      </c>
      <c r="X2560" s="38"/>
    </row>
    <row r="2561" spans="2:24" ht="1.75" customHeight="1">
      <c r="B2561" s="43"/>
      <c r="C2561" s="43"/>
    </row>
    <row r="2562" spans="2:24" ht="0.65" customHeight="1">
      <c r="B2562" s="43"/>
      <c r="C2562" s="43"/>
    </row>
    <row r="2563" spans="2:24" ht="8.4" customHeight="1">
      <c r="B2563" s="43"/>
      <c r="C2563" s="43"/>
    </row>
    <row r="2564" spans="2:24" ht="1.75" customHeight="1"/>
    <row r="2565" spans="2:24" ht="10.75" customHeight="1">
      <c r="E2565" s="39">
        <v>0</v>
      </c>
      <c r="F2565" s="39"/>
      <c r="G2565" s="39"/>
      <c r="I2565" s="39">
        <v>0</v>
      </c>
      <c r="J2565" s="39"/>
      <c r="K2565" s="39"/>
      <c r="M2565" s="3">
        <v>0</v>
      </c>
      <c r="O2565" s="3">
        <v>0</v>
      </c>
      <c r="Q2565" s="3">
        <v>0</v>
      </c>
      <c r="S2565" s="39">
        <v>0</v>
      </c>
      <c r="T2565" s="39"/>
      <c r="U2565" s="39"/>
    </row>
    <row r="2566" spans="2:24" ht="6" customHeight="1"/>
    <row r="2567" spans="2:24" ht="13.75" customHeight="1">
      <c r="C2567" s="40" t="s">
        <v>10</v>
      </c>
      <c r="D2567" s="40"/>
      <c r="E2567" s="40"/>
      <c r="G2567" s="41">
        <v>2</v>
      </c>
      <c r="H2567" s="41"/>
      <c r="I2567" s="41"/>
    </row>
    <row r="2568" spans="2:24" ht="6" customHeight="1"/>
    <row r="2569" spans="2:24" ht="6" customHeight="1"/>
    <row r="2570" spans="2:24" ht="15" customHeight="1">
      <c r="B2570" s="42" t="s">
        <v>211</v>
      </c>
      <c r="C2570" s="42"/>
      <c r="D2570" s="42"/>
      <c r="E2570" s="42"/>
      <c r="F2570" s="42"/>
      <c r="G2570" s="42"/>
      <c r="H2570" s="42"/>
      <c r="I2570" s="42"/>
      <c r="J2570" s="42"/>
      <c r="K2570" s="42"/>
      <c r="L2570" s="42"/>
      <c r="M2570" s="42"/>
      <c r="N2570" s="42"/>
      <c r="O2570" s="42"/>
      <c r="P2570" s="42"/>
      <c r="Q2570" s="42"/>
      <c r="R2570" s="42"/>
      <c r="S2570" s="42"/>
      <c r="T2570" s="42"/>
      <c r="U2570" s="42"/>
      <c r="V2570" s="42"/>
      <c r="W2570" s="42"/>
      <c r="X2570" s="42"/>
    </row>
    <row r="2571" spans="2:24" ht="5.4" customHeight="1"/>
    <row r="2572" spans="2:24" ht="10.75" customHeight="1">
      <c r="B2572" s="43" t="s">
        <v>212</v>
      </c>
      <c r="C2572" s="43"/>
      <c r="E2572" s="37">
        <v>0</v>
      </c>
      <c r="F2572" s="37"/>
      <c r="G2572" s="37"/>
      <c r="I2572" s="37">
        <v>0</v>
      </c>
      <c r="J2572" s="37"/>
      <c r="K2572" s="37"/>
      <c r="M2572" s="2">
        <v>0</v>
      </c>
      <c r="O2572" s="2">
        <v>0</v>
      </c>
      <c r="Q2572" s="2">
        <v>0</v>
      </c>
      <c r="S2572" s="37">
        <v>0</v>
      </c>
      <c r="T2572" s="37"/>
      <c r="U2572" s="37"/>
      <c r="W2572" s="38">
        <v>36</v>
      </c>
      <c r="X2572" s="38"/>
    </row>
    <row r="2573" spans="2:24" ht="1.75" customHeight="1">
      <c r="B2573" s="43"/>
      <c r="C2573" s="43"/>
    </row>
    <row r="2574" spans="2:24" ht="0.65" customHeight="1">
      <c r="B2574" s="43"/>
      <c r="C2574" s="43"/>
    </row>
    <row r="2575" spans="2:24" ht="8.4" customHeight="1">
      <c r="B2575" s="43"/>
      <c r="C2575" s="43"/>
    </row>
    <row r="2576" spans="2:24" ht="10.75" customHeight="1">
      <c r="B2576" s="43" t="s">
        <v>212</v>
      </c>
      <c r="C2576" s="43"/>
      <c r="E2576" s="37">
        <v>0</v>
      </c>
      <c r="F2576" s="37"/>
      <c r="G2576" s="37"/>
      <c r="I2576" s="37">
        <v>0</v>
      </c>
      <c r="J2576" s="37"/>
      <c r="K2576" s="37"/>
      <c r="M2576" s="2">
        <v>0</v>
      </c>
      <c r="O2576" s="2">
        <v>0</v>
      </c>
      <c r="Q2576" s="2">
        <v>0</v>
      </c>
      <c r="S2576" s="37">
        <v>0</v>
      </c>
      <c r="T2576" s="37"/>
      <c r="U2576" s="37"/>
      <c r="W2576" s="38">
        <v>36</v>
      </c>
      <c r="X2576" s="38"/>
    </row>
    <row r="2577" spans="2:24" ht="1.75" customHeight="1">
      <c r="B2577" s="43"/>
      <c r="C2577" s="43"/>
    </row>
    <row r="2578" spans="2:24" ht="0.65" customHeight="1">
      <c r="B2578" s="43"/>
      <c r="C2578" s="43"/>
    </row>
    <row r="2579" spans="2:24" ht="8.4" customHeight="1">
      <c r="B2579" s="43"/>
      <c r="C2579" s="43"/>
    </row>
    <row r="2580" spans="2:24" ht="1.75" customHeight="1"/>
    <row r="2581" spans="2:24" ht="10.75" customHeight="1">
      <c r="E2581" s="39">
        <v>0</v>
      </c>
      <c r="F2581" s="39"/>
      <c r="G2581" s="39"/>
      <c r="I2581" s="39">
        <v>0</v>
      </c>
      <c r="J2581" s="39"/>
      <c r="K2581" s="39"/>
      <c r="M2581" s="3">
        <v>0</v>
      </c>
      <c r="O2581" s="3">
        <v>0</v>
      </c>
      <c r="Q2581" s="3">
        <v>0</v>
      </c>
      <c r="S2581" s="39">
        <v>0</v>
      </c>
      <c r="T2581" s="39"/>
      <c r="U2581" s="39"/>
    </row>
    <row r="2582" spans="2:24" ht="6" customHeight="1"/>
    <row r="2583" spans="2:24" ht="13.75" customHeight="1">
      <c r="C2583" s="40" t="s">
        <v>10</v>
      </c>
      <c r="D2583" s="40"/>
      <c r="E2583" s="40"/>
      <c r="G2583" s="41">
        <v>2</v>
      </c>
      <c r="H2583" s="41"/>
      <c r="I2583" s="41"/>
    </row>
    <row r="2584" spans="2:24" ht="6" customHeight="1"/>
    <row r="2585" spans="2:24" ht="6" customHeight="1"/>
    <row r="2586" spans="2:24" ht="15" customHeight="1">
      <c r="B2586" s="42" t="s">
        <v>213</v>
      </c>
      <c r="C2586" s="42"/>
      <c r="D2586" s="42"/>
      <c r="E2586" s="42"/>
      <c r="F2586" s="42"/>
      <c r="G2586" s="42"/>
      <c r="H2586" s="42"/>
      <c r="I2586" s="42"/>
      <c r="J2586" s="42"/>
      <c r="K2586" s="42"/>
      <c r="L2586" s="42"/>
      <c r="M2586" s="42"/>
      <c r="N2586" s="42"/>
      <c r="O2586" s="42"/>
      <c r="P2586" s="42"/>
      <c r="Q2586" s="42"/>
      <c r="R2586" s="42"/>
      <c r="S2586" s="42"/>
      <c r="T2586" s="42"/>
      <c r="U2586" s="42"/>
      <c r="V2586" s="42"/>
      <c r="W2586" s="42"/>
      <c r="X2586" s="42"/>
    </row>
    <row r="2587" spans="2:24" ht="5.4" customHeight="1"/>
    <row r="2588" spans="2:24" ht="10.75" customHeight="1">
      <c r="B2588" s="43" t="s">
        <v>214</v>
      </c>
      <c r="C2588" s="43"/>
      <c r="E2588" s="37">
        <v>3850</v>
      </c>
      <c r="F2588" s="37"/>
      <c r="G2588" s="37"/>
      <c r="I2588" s="37">
        <v>3880</v>
      </c>
      <c r="J2588" s="37"/>
      <c r="K2588" s="37"/>
      <c r="M2588" s="2">
        <v>3720</v>
      </c>
      <c r="O2588" s="2">
        <v>3840</v>
      </c>
      <c r="Q2588" s="2">
        <v>3830</v>
      </c>
      <c r="S2588" s="37">
        <v>3850</v>
      </c>
      <c r="T2588" s="37"/>
      <c r="U2588" s="37"/>
      <c r="W2588" s="38">
        <v>65</v>
      </c>
      <c r="X2588" s="38"/>
    </row>
    <row r="2589" spans="2:24" ht="1.75" customHeight="1">
      <c r="B2589" s="43"/>
      <c r="C2589" s="43"/>
    </row>
    <row r="2590" spans="2:24" ht="0.65" customHeight="1">
      <c r="B2590" s="43"/>
      <c r="C2590" s="43"/>
    </row>
    <row r="2591" spans="2:24" ht="8.4" customHeight="1">
      <c r="B2591" s="43"/>
      <c r="C2591" s="43"/>
    </row>
    <row r="2592" spans="2:24" ht="10.75" customHeight="1">
      <c r="B2592" s="43" t="s">
        <v>214</v>
      </c>
      <c r="C2592" s="43"/>
      <c r="E2592" s="37">
        <v>3850</v>
      </c>
      <c r="F2592" s="37"/>
      <c r="G2592" s="37"/>
      <c r="I2592" s="37">
        <v>3880</v>
      </c>
      <c r="J2592" s="37"/>
      <c r="K2592" s="37"/>
      <c r="M2592" s="2">
        <v>3720</v>
      </c>
      <c r="O2592" s="2">
        <v>3840</v>
      </c>
      <c r="Q2592" s="2">
        <v>3830</v>
      </c>
      <c r="S2592" s="37">
        <v>3850</v>
      </c>
      <c r="T2592" s="37"/>
      <c r="U2592" s="37"/>
      <c r="W2592" s="38">
        <v>64</v>
      </c>
      <c r="X2592" s="38"/>
    </row>
    <row r="2593" spans="2:24" ht="1.75" customHeight="1">
      <c r="B2593" s="43"/>
      <c r="C2593" s="43"/>
    </row>
    <row r="2594" spans="2:24" ht="0.65" customHeight="1">
      <c r="B2594" s="43"/>
      <c r="C2594" s="43"/>
    </row>
    <row r="2595" spans="2:24" ht="8.4" customHeight="1">
      <c r="B2595" s="43"/>
      <c r="C2595" s="43"/>
    </row>
    <row r="2596" spans="2:24" ht="1.75" customHeight="1"/>
    <row r="2597" spans="2:24" ht="10.75" customHeight="1">
      <c r="E2597" s="39">
        <v>7700</v>
      </c>
      <c r="F2597" s="39"/>
      <c r="G2597" s="39"/>
      <c r="I2597" s="39">
        <v>7760</v>
      </c>
      <c r="J2597" s="39"/>
      <c r="K2597" s="39"/>
      <c r="M2597" s="3">
        <v>7440</v>
      </c>
      <c r="O2597" s="3">
        <v>7680</v>
      </c>
      <c r="Q2597" s="3">
        <v>7660</v>
      </c>
      <c r="S2597" s="39">
        <v>7700</v>
      </c>
      <c r="T2597" s="39"/>
      <c r="U2597" s="39"/>
    </row>
    <row r="2598" spans="2:24" ht="6" customHeight="1"/>
    <row r="2599" spans="2:24" ht="13.75" customHeight="1">
      <c r="C2599" s="40" t="s">
        <v>10</v>
      </c>
      <c r="D2599" s="40"/>
      <c r="E2599" s="40"/>
      <c r="G2599" s="41">
        <v>2</v>
      </c>
      <c r="H2599" s="41"/>
      <c r="I2599" s="41"/>
    </row>
    <row r="2600" spans="2:24" ht="6" customHeight="1"/>
    <row r="2601" spans="2:24" ht="6" customHeight="1"/>
    <row r="2602" spans="2:24" ht="15" customHeight="1">
      <c r="B2602" s="42" t="s">
        <v>215</v>
      </c>
      <c r="C2602" s="42"/>
      <c r="D2602" s="42"/>
      <c r="E2602" s="42"/>
      <c r="F2602" s="42"/>
      <c r="G2602" s="42"/>
      <c r="H2602" s="42"/>
      <c r="I2602" s="42"/>
      <c r="J2602" s="42"/>
      <c r="K2602" s="42"/>
      <c r="L2602" s="42"/>
      <c r="M2602" s="42"/>
      <c r="N2602" s="42"/>
      <c r="O2602" s="42"/>
      <c r="P2602" s="42"/>
      <c r="Q2602" s="42"/>
      <c r="R2602" s="42"/>
      <c r="S2602" s="42"/>
      <c r="T2602" s="42"/>
      <c r="U2602" s="42"/>
      <c r="V2602" s="42"/>
      <c r="W2602" s="42"/>
      <c r="X2602" s="42"/>
    </row>
    <row r="2603" spans="2:24" ht="5.4" customHeight="1"/>
    <row r="2604" spans="2:24" ht="10.75" customHeight="1">
      <c r="B2604" s="43" t="s">
        <v>216</v>
      </c>
      <c r="C2604" s="43"/>
      <c r="E2604" s="37">
        <v>20</v>
      </c>
      <c r="F2604" s="37"/>
      <c r="G2604" s="37"/>
      <c r="I2604" s="37">
        <v>20</v>
      </c>
      <c r="J2604" s="37"/>
      <c r="K2604" s="37"/>
      <c r="M2604" s="2">
        <v>60</v>
      </c>
      <c r="O2604" s="2">
        <v>60</v>
      </c>
      <c r="Q2604" s="2">
        <v>20</v>
      </c>
      <c r="S2604" s="37">
        <v>20</v>
      </c>
      <c r="T2604" s="37"/>
      <c r="U2604" s="37"/>
    </row>
    <row r="2605" spans="2:24" ht="1.75" customHeight="1">
      <c r="B2605" s="43"/>
      <c r="C2605" s="43"/>
    </row>
    <row r="2606" spans="2:24" ht="0.65" customHeight="1">
      <c r="B2606" s="43"/>
      <c r="C2606" s="43"/>
    </row>
    <row r="2607" spans="2:24" ht="8.4" customHeight="1">
      <c r="B2607" s="43"/>
      <c r="C2607" s="43"/>
    </row>
    <row r="2608" spans="2:24" ht="10.75" customHeight="1">
      <c r="B2608" s="43" t="s">
        <v>216</v>
      </c>
      <c r="C2608" s="43"/>
      <c r="E2608" s="37">
        <v>20</v>
      </c>
      <c r="F2608" s="37"/>
      <c r="G2608" s="37"/>
      <c r="I2608" s="37">
        <v>20</v>
      </c>
      <c r="J2608" s="37"/>
      <c r="K2608" s="37"/>
      <c r="M2608" s="2">
        <v>60</v>
      </c>
      <c r="O2608" s="2">
        <v>60</v>
      </c>
      <c r="Q2608" s="2">
        <v>20</v>
      </c>
      <c r="S2608" s="37">
        <v>20</v>
      </c>
      <c r="T2608" s="37"/>
      <c r="U2608" s="37"/>
    </row>
    <row r="2609" spans="2:24" ht="1.75" customHeight="1">
      <c r="B2609" s="43"/>
      <c r="C2609" s="43"/>
    </row>
    <row r="2610" spans="2:24" ht="0.65" customHeight="1">
      <c r="B2610" s="43"/>
      <c r="C2610" s="43"/>
    </row>
    <row r="2611" spans="2:24" ht="8.4" customHeight="1">
      <c r="B2611" s="43"/>
      <c r="C2611" s="43"/>
    </row>
    <row r="2612" spans="2:24" ht="1.75" customHeight="1"/>
    <row r="2613" spans="2:24" ht="10.75" customHeight="1">
      <c r="E2613" s="39">
        <v>40</v>
      </c>
      <c r="F2613" s="39"/>
      <c r="G2613" s="39"/>
      <c r="I2613" s="39">
        <v>40</v>
      </c>
      <c r="J2613" s="39"/>
      <c r="K2613" s="39"/>
      <c r="M2613" s="3">
        <v>120</v>
      </c>
      <c r="O2613" s="3">
        <v>120</v>
      </c>
      <c r="Q2613" s="3">
        <v>40</v>
      </c>
      <c r="S2613" s="39">
        <v>40</v>
      </c>
      <c r="T2613" s="39"/>
      <c r="U2613" s="39"/>
    </row>
    <row r="2614" spans="2:24" ht="6" customHeight="1"/>
    <row r="2615" spans="2:24" ht="13.75" customHeight="1">
      <c r="C2615" s="40" t="s">
        <v>10</v>
      </c>
      <c r="D2615" s="40"/>
      <c r="E2615" s="40"/>
      <c r="G2615" s="41">
        <v>2</v>
      </c>
      <c r="H2615" s="41"/>
      <c r="I2615" s="41"/>
    </row>
    <row r="2616" spans="2:24" ht="6" customHeight="1"/>
    <row r="2617" spans="2:24" ht="6" customHeight="1"/>
    <row r="2618" spans="2:24" ht="15" customHeight="1">
      <c r="B2618" s="42" t="s">
        <v>217</v>
      </c>
      <c r="C2618" s="42"/>
      <c r="D2618" s="42"/>
      <c r="E2618" s="42"/>
      <c r="F2618" s="42"/>
      <c r="G2618" s="42"/>
      <c r="H2618" s="42"/>
      <c r="I2618" s="42"/>
      <c r="J2618" s="42"/>
      <c r="K2618" s="42"/>
      <c r="L2618" s="42"/>
      <c r="M2618" s="42"/>
      <c r="N2618" s="42"/>
      <c r="O2618" s="42"/>
      <c r="P2618" s="42"/>
      <c r="Q2618" s="42"/>
      <c r="R2618" s="42"/>
      <c r="S2618" s="42"/>
      <c r="T2618" s="42"/>
      <c r="U2618" s="42"/>
      <c r="V2618" s="42"/>
      <c r="W2618" s="42"/>
      <c r="X2618" s="42"/>
    </row>
    <row r="2619" spans="2:24" ht="5.4" customHeight="1"/>
    <row r="2620" spans="2:24" ht="12.65" customHeight="1">
      <c r="B2620" s="33" t="s">
        <v>218</v>
      </c>
      <c r="C2620" s="33"/>
      <c r="E2620" s="37">
        <v>900</v>
      </c>
      <c r="F2620" s="37"/>
      <c r="G2620" s="37"/>
      <c r="I2620" s="37">
        <v>920</v>
      </c>
      <c r="J2620" s="37"/>
      <c r="K2620" s="37"/>
      <c r="M2620" s="2">
        <v>900</v>
      </c>
      <c r="O2620" s="2">
        <v>900</v>
      </c>
      <c r="Q2620" s="2">
        <v>840</v>
      </c>
      <c r="S2620" s="37">
        <v>840</v>
      </c>
      <c r="T2620" s="37"/>
      <c r="U2620" s="37"/>
      <c r="W2620" s="38">
        <v>54</v>
      </c>
      <c r="X2620" s="38"/>
    </row>
    <row r="2621" spans="2:24" ht="0.65" customHeight="1">
      <c r="B2621" s="33"/>
      <c r="C2621" s="33"/>
    </row>
    <row r="2622" spans="2:24" ht="0.65" customHeight="1"/>
    <row r="2623" spans="2:24" ht="1.75" customHeight="1"/>
    <row r="2624" spans="2:24" ht="10.75" customHeight="1">
      <c r="E2624" s="39">
        <v>900</v>
      </c>
      <c r="F2624" s="39"/>
      <c r="G2624" s="39"/>
      <c r="I2624" s="39">
        <v>920</v>
      </c>
      <c r="J2624" s="39"/>
      <c r="K2624" s="39"/>
      <c r="M2624" s="3">
        <v>900</v>
      </c>
      <c r="O2624" s="3">
        <v>900</v>
      </c>
      <c r="Q2624" s="3">
        <v>840</v>
      </c>
      <c r="S2624" s="39">
        <v>840</v>
      </c>
      <c r="T2624" s="39"/>
      <c r="U2624" s="39"/>
    </row>
    <row r="2625" spans="2:24" ht="6" customHeight="1"/>
    <row r="2626" spans="2:24" ht="13.75" customHeight="1">
      <c r="C2626" s="40" t="s">
        <v>10</v>
      </c>
      <c r="D2626" s="40"/>
      <c r="E2626" s="40"/>
      <c r="G2626" s="41">
        <v>1</v>
      </c>
      <c r="H2626" s="41"/>
      <c r="I2626" s="41"/>
    </row>
    <row r="2627" spans="2:24" ht="6" customHeight="1"/>
    <row r="2628" spans="2:24" ht="6" customHeight="1"/>
    <row r="2629" spans="2:24" ht="15" customHeight="1">
      <c r="B2629" s="42" t="s">
        <v>219</v>
      </c>
      <c r="C2629" s="42"/>
      <c r="D2629" s="42"/>
      <c r="E2629" s="42"/>
      <c r="F2629" s="42"/>
      <c r="G2629" s="42"/>
      <c r="H2629" s="42"/>
      <c r="I2629" s="42"/>
      <c r="J2629" s="42"/>
      <c r="K2629" s="42"/>
      <c r="L2629" s="42"/>
      <c r="M2629" s="42"/>
      <c r="N2629" s="42"/>
      <c r="O2629" s="42"/>
      <c r="P2629" s="42"/>
      <c r="Q2629" s="42"/>
      <c r="R2629" s="42"/>
      <c r="S2629" s="42"/>
      <c r="T2629" s="42"/>
      <c r="U2629" s="42"/>
      <c r="V2629" s="42"/>
      <c r="W2629" s="42"/>
      <c r="X2629" s="42"/>
    </row>
    <row r="2630" spans="2:24" ht="5.4" customHeight="1"/>
    <row r="2631" spans="2:24" ht="12.65" customHeight="1">
      <c r="B2631" s="33" t="s">
        <v>220</v>
      </c>
      <c r="C2631" s="33"/>
      <c r="E2631" s="37">
        <v>0</v>
      </c>
      <c r="F2631" s="37"/>
      <c r="G2631" s="37"/>
      <c r="I2631" s="37">
        <v>0</v>
      </c>
      <c r="J2631" s="37"/>
      <c r="K2631" s="37"/>
      <c r="M2631" s="2">
        <v>0</v>
      </c>
      <c r="O2631" s="2">
        <v>0</v>
      </c>
      <c r="Q2631" s="2">
        <v>0</v>
      </c>
      <c r="S2631" s="37">
        <v>0</v>
      </c>
      <c r="T2631" s="37"/>
      <c r="U2631" s="37"/>
      <c r="W2631" s="38">
        <v>33</v>
      </c>
      <c r="X2631" s="38"/>
    </row>
    <row r="2632" spans="2:24" ht="0.65" customHeight="1">
      <c r="B2632" s="33"/>
      <c r="C2632" s="33"/>
    </row>
    <row r="2633" spans="2:24" ht="0.65" customHeight="1"/>
    <row r="2634" spans="2:24" ht="1.75" customHeight="1"/>
    <row r="2635" spans="2:24" ht="10.75" customHeight="1">
      <c r="E2635" s="39">
        <v>0</v>
      </c>
      <c r="F2635" s="39"/>
      <c r="G2635" s="39"/>
      <c r="I2635" s="39">
        <v>0</v>
      </c>
      <c r="J2635" s="39"/>
      <c r="K2635" s="39"/>
      <c r="M2635" s="3">
        <v>0</v>
      </c>
      <c r="O2635" s="3">
        <v>0</v>
      </c>
      <c r="Q2635" s="3">
        <v>0</v>
      </c>
      <c r="S2635" s="39">
        <v>0</v>
      </c>
      <c r="T2635" s="39"/>
      <c r="U2635" s="39"/>
    </row>
    <row r="2636" spans="2:24" ht="6" customHeight="1"/>
    <row r="2637" spans="2:24" ht="13.75" customHeight="1">
      <c r="C2637" s="40" t="s">
        <v>10</v>
      </c>
      <c r="D2637" s="40"/>
      <c r="E2637" s="40"/>
      <c r="G2637" s="41">
        <v>1</v>
      </c>
      <c r="H2637" s="41"/>
      <c r="I2637" s="41"/>
    </row>
    <row r="2638" spans="2:24" ht="6" customHeight="1"/>
    <row r="2639" spans="2:24" ht="6" customHeight="1"/>
    <row r="2640" spans="2:24" ht="15" customHeight="1">
      <c r="B2640" s="42" t="s">
        <v>221</v>
      </c>
      <c r="C2640" s="42"/>
      <c r="D2640" s="42"/>
      <c r="E2640" s="42"/>
      <c r="F2640" s="42"/>
      <c r="G2640" s="42"/>
      <c r="H2640" s="42"/>
      <c r="I2640" s="42"/>
      <c r="J2640" s="42"/>
      <c r="K2640" s="42"/>
      <c r="L2640" s="42"/>
      <c r="M2640" s="42"/>
      <c r="N2640" s="42"/>
      <c r="O2640" s="42"/>
      <c r="P2640" s="42"/>
      <c r="Q2640" s="42"/>
      <c r="R2640" s="42"/>
      <c r="S2640" s="42"/>
      <c r="T2640" s="42"/>
      <c r="U2640" s="42"/>
      <c r="V2640" s="42"/>
      <c r="W2640" s="42"/>
      <c r="X2640" s="42"/>
    </row>
    <row r="2641" spans="2:24" ht="5.4" customHeight="1"/>
    <row r="2642" spans="2:24" ht="12.65" customHeight="1">
      <c r="B2642" s="33" t="s">
        <v>222</v>
      </c>
      <c r="C2642" s="33"/>
      <c r="E2642" s="37">
        <v>0</v>
      </c>
      <c r="F2642" s="37"/>
      <c r="G2642" s="37"/>
      <c r="I2642" s="37">
        <v>0</v>
      </c>
      <c r="J2642" s="37"/>
      <c r="K2642" s="37"/>
      <c r="M2642" s="2">
        <v>0</v>
      </c>
      <c r="O2642" s="2">
        <v>0</v>
      </c>
      <c r="Q2642" s="2">
        <v>0</v>
      </c>
      <c r="S2642" s="37">
        <v>0</v>
      </c>
      <c r="T2642" s="37"/>
      <c r="U2642" s="37"/>
      <c r="W2642" s="38">
        <v>39</v>
      </c>
      <c r="X2642" s="38"/>
    </row>
    <row r="2643" spans="2:24" ht="0.65" customHeight="1">
      <c r="B2643" s="33"/>
      <c r="C2643" s="33"/>
    </row>
    <row r="2644" spans="2:24" ht="0.65" customHeight="1"/>
    <row r="2645" spans="2:24" ht="1.75" customHeight="1"/>
    <row r="2646" spans="2:24" ht="10.75" customHeight="1">
      <c r="E2646" s="39">
        <v>0</v>
      </c>
      <c r="F2646" s="39"/>
      <c r="G2646" s="39"/>
      <c r="I2646" s="39">
        <v>0</v>
      </c>
      <c r="J2646" s="39"/>
      <c r="K2646" s="39"/>
      <c r="M2646" s="3">
        <v>0</v>
      </c>
      <c r="O2646" s="3">
        <v>0</v>
      </c>
      <c r="Q2646" s="3">
        <v>0</v>
      </c>
      <c r="S2646" s="39">
        <v>0</v>
      </c>
      <c r="T2646" s="39"/>
      <c r="U2646" s="39"/>
    </row>
    <row r="2647" spans="2:24" ht="6" customHeight="1"/>
    <row r="2648" spans="2:24" ht="13.75" customHeight="1">
      <c r="C2648" s="40" t="s">
        <v>10</v>
      </c>
      <c r="D2648" s="40"/>
      <c r="E2648" s="40"/>
      <c r="G2648" s="41">
        <v>1</v>
      </c>
      <c r="H2648" s="41"/>
      <c r="I2648" s="41"/>
    </row>
    <row r="2649" spans="2:24" ht="6" customHeight="1"/>
    <row r="2650" spans="2:24" ht="6" customHeight="1"/>
    <row r="2651" spans="2:24" ht="15" customHeight="1">
      <c r="B2651" s="42" t="s">
        <v>223</v>
      </c>
      <c r="C2651" s="42"/>
      <c r="D2651" s="42"/>
      <c r="E2651" s="42"/>
      <c r="F2651" s="42"/>
      <c r="G2651" s="42"/>
      <c r="H2651" s="42"/>
      <c r="I2651" s="42"/>
      <c r="J2651" s="42"/>
      <c r="K2651" s="42"/>
      <c r="L2651" s="42"/>
      <c r="M2651" s="42"/>
      <c r="N2651" s="42"/>
      <c r="O2651" s="42"/>
      <c r="P2651" s="42"/>
      <c r="Q2651" s="42"/>
      <c r="R2651" s="42"/>
      <c r="S2651" s="42"/>
      <c r="T2651" s="42"/>
      <c r="U2651" s="42"/>
      <c r="V2651" s="42"/>
      <c r="W2651" s="42"/>
      <c r="X2651" s="42"/>
    </row>
    <row r="2652" spans="2:24" ht="5.4" customHeight="1"/>
    <row r="2653" spans="2:24" ht="10.75" customHeight="1">
      <c r="B2653" s="43" t="s">
        <v>224</v>
      </c>
      <c r="C2653" s="43"/>
      <c r="E2653" s="37">
        <v>0</v>
      </c>
      <c r="F2653" s="37"/>
      <c r="G2653" s="37"/>
      <c r="I2653" s="37">
        <v>0</v>
      </c>
      <c r="J2653" s="37"/>
      <c r="K2653" s="37"/>
      <c r="M2653" s="2">
        <v>0</v>
      </c>
      <c r="O2653" s="2">
        <v>0</v>
      </c>
      <c r="Q2653" s="2">
        <v>0</v>
      </c>
      <c r="S2653" s="37">
        <v>0</v>
      </c>
      <c r="T2653" s="37"/>
      <c r="U2653" s="37"/>
      <c r="W2653" s="38">
        <v>68</v>
      </c>
      <c r="X2653" s="38"/>
    </row>
    <row r="2654" spans="2:24" ht="1.75" customHeight="1">
      <c r="B2654" s="43"/>
      <c r="C2654" s="43"/>
    </row>
    <row r="2655" spans="2:24" ht="0.65" customHeight="1">
      <c r="B2655" s="43"/>
      <c r="C2655" s="43"/>
    </row>
    <row r="2656" spans="2:24" ht="8.4" customHeight="1">
      <c r="B2656" s="43"/>
      <c r="C2656" s="43"/>
    </row>
    <row r="2657" spans="2:24" ht="10.75" customHeight="1">
      <c r="B2657" s="43" t="s">
        <v>224</v>
      </c>
      <c r="C2657" s="43"/>
      <c r="E2657" s="37">
        <v>0</v>
      </c>
      <c r="F2657" s="37"/>
      <c r="G2657" s="37"/>
      <c r="I2657" s="37">
        <v>0</v>
      </c>
      <c r="J2657" s="37"/>
      <c r="K2657" s="37"/>
      <c r="M2657" s="2">
        <v>0</v>
      </c>
      <c r="O2657" s="2">
        <v>0</v>
      </c>
      <c r="Q2657" s="2">
        <v>0</v>
      </c>
      <c r="S2657" s="37">
        <v>0</v>
      </c>
      <c r="T2657" s="37"/>
      <c r="U2657" s="37"/>
      <c r="W2657" s="38">
        <v>69</v>
      </c>
      <c r="X2657" s="38"/>
    </row>
    <row r="2658" spans="2:24" ht="1.75" customHeight="1">
      <c r="B2658" s="43"/>
      <c r="C2658" s="43"/>
    </row>
    <row r="2659" spans="2:24" ht="0.65" customHeight="1">
      <c r="B2659" s="43"/>
      <c r="C2659" s="43"/>
    </row>
    <row r="2660" spans="2:24" ht="8.4" customHeight="1">
      <c r="B2660" s="43"/>
      <c r="C2660" s="43"/>
    </row>
    <row r="2661" spans="2:24" ht="1.75" customHeight="1"/>
    <row r="2662" spans="2:24" ht="10.75" customHeight="1">
      <c r="E2662" s="39">
        <v>0</v>
      </c>
      <c r="F2662" s="39"/>
      <c r="G2662" s="39"/>
      <c r="I2662" s="39">
        <v>0</v>
      </c>
      <c r="J2662" s="39"/>
      <c r="K2662" s="39"/>
      <c r="M2662" s="3">
        <v>0</v>
      </c>
      <c r="O2662" s="3">
        <v>0</v>
      </c>
      <c r="Q2662" s="3">
        <v>0</v>
      </c>
      <c r="S2662" s="39">
        <v>0</v>
      </c>
      <c r="T2662" s="39"/>
      <c r="U2662" s="39"/>
    </row>
    <row r="2663" spans="2:24" ht="6" customHeight="1"/>
    <row r="2664" spans="2:24" ht="13.75" customHeight="1">
      <c r="C2664" s="40" t="s">
        <v>10</v>
      </c>
      <c r="D2664" s="40"/>
      <c r="E2664" s="40"/>
      <c r="G2664" s="41">
        <v>2</v>
      </c>
      <c r="H2664" s="41"/>
      <c r="I2664" s="41"/>
    </row>
    <row r="2665" spans="2:24" ht="6" customHeight="1"/>
    <row r="2666" spans="2:24" ht="6" customHeight="1"/>
    <row r="2667" spans="2:24" ht="15" customHeight="1">
      <c r="B2667" s="42" t="s">
        <v>225</v>
      </c>
      <c r="C2667" s="42"/>
      <c r="D2667" s="42"/>
      <c r="E2667" s="42"/>
      <c r="F2667" s="42"/>
      <c r="G2667" s="42"/>
      <c r="H2667" s="42"/>
      <c r="I2667" s="42"/>
      <c r="J2667" s="42"/>
      <c r="K2667" s="42"/>
      <c r="L2667" s="42"/>
      <c r="M2667" s="42"/>
      <c r="N2667" s="42"/>
      <c r="O2667" s="42"/>
      <c r="P2667" s="42"/>
      <c r="Q2667" s="42"/>
      <c r="R2667" s="42"/>
      <c r="S2667" s="42"/>
      <c r="T2667" s="42"/>
      <c r="U2667" s="42"/>
      <c r="V2667" s="42"/>
      <c r="W2667" s="42"/>
      <c r="X2667" s="42"/>
    </row>
    <row r="2668" spans="2:24" ht="5.4" customHeight="1"/>
    <row r="2669" spans="2:24" ht="10.75" customHeight="1">
      <c r="B2669" s="43" t="s">
        <v>226</v>
      </c>
      <c r="C2669" s="43"/>
      <c r="E2669" s="37">
        <v>0</v>
      </c>
      <c r="F2669" s="37"/>
      <c r="G2669" s="37"/>
      <c r="I2669" s="37">
        <v>0</v>
      </c>
      <c r="J2669" s="37"/>
      <c r="K2669" s="37"/>
      <c r="M2669" s="2">
        <v>0</v>
      </c>
      <c r="O2669" s="2">
        <v>0</v>
      </c>
      <c r="Q2669" s="2">
        <v>0</v>
      </c>
      <c r="S2669" s="37">
        <v>0</v>
      </c>
      <c r="T2669" s="37"/>
      <c r="U2669" s="37"/>
    </row>
    <row r="2670" spans="2:24" ht="1.75" customHeight="1">
      <c r="B2670" s="43"/>
      <c r="C2670" s="43"/>
    </row>
    <row r="2671" spans="2:24" ht="0.65" customHeight="1">
      <c r="B2671" s="43"/>
      <c r="C2671" s="43"/>
    </row>
    <row r="2672" spans="2:24" ht="8.4" customHeight="1">
      <c r="B2672" s="43"/>
      <c r="C2672" s="43"/>
    </row>
    <row r="2673" spans="2:24" ht="10.75" customHeight="1">
      <c r="B2673" s="43" t="s">
        <v>226</v>
      </c>
      <c r="C2673" s="43"/>
      <c r="E2673" s="37">
        <v>0</v>
      </c>
      <c r="F2673" s="37"/>
      <c r="G2673" s="37"/>
      <c r="I2673" s="37">
        <v>0</v>
      </c>
      <c r="J2673" s="37"/>
      <c r="K2673" s="37"/>
      <c r="M2673" s="2">
        <v>0</v>
      </c>
      <c r="O2673" s="2">
        <v>0</v>
      </c>
      <c r="Q2673" s="2">
        <v>0</v>
      </c>
      <c r="S2673" s="37">
        <v>0</v>
      </c>
      <c r="T2673" s="37"/>
      <c r="U2673" s="37"/>
    </row>
    <row r="2674" spans="2:24" ht="1.75" customHeight="1">
      <c r="B2674" s="43"/>
      <c r="C2674" s="43"/>
    </row>
    <row r="2675" spans="2:24" ht="0.65" customHeight="1">
      <c r="B2675" s="43"/>
      <c r="C2675" s="43"/>
    </row>
    <row r="2676" spans="2:24" ht="8.4" customHeight="1">
      <c r="B2676" s="43"/>
      <c r="C2676" s="43"/>
    </row>
    <row r="2677" spans="2:24" ht="1.75" customHeight="1"/>
    <row r="2678" spans="2:24" ht="10.75" customHeight="1">
      <c r="E2678" s="39">
        <v>0</v>
      </c>
      <c r="F2678" s="39"/>
      <c r="G2678" s="39"/>
      <c r="I2678" s="39">
        <v>0</v>
      </c>
      <c r="J2678" s="39"/>
      <c r="K2678" s="39"/>
      <c r="M2678" s="3">
        <v>0</v>
      </c>
      <c r="O2678" s="3">
        <v>0</v>
      </c>
      <c r="Q2678" s="3">
        <v>0</v>
      </c>
      <c r="S2678" s="39">
        <v>0</v>
      </c>
      <c r="T2678" s="39"/>
      <c r="U2678" s="39"/>
    </row>
    <row r="2679" spans="2:24" ht="6" customHeight="1"/>
    <row r="2680" spans="2:24" ht="13.75" customHeight="1">
      <c r="C2680" s="40" t="s">
        <v>10</v>
      </c>
      <c r="D2680" s="40"/>
      <c r="E2680" s="40"/>
      <c r="G2680" s="41">
        <v>2</v>
      </c>
      <c r="H2680" s="41"/>
      <c r="I2680" s="41"/>
    </row>
    <row r="2681" spans="2:24" ht="6" customHeight="1"/>
    <row r="2682" spans="2:24" ht="6" customHeight="1"/>
    <row r="2683" spans="2:24" ht="15" customHeight="1">
      <c r="B2683" s="42" t="s">
        <v>227</v>
      </c>
      <c r="C2683" s="42"/>
      <c r="D2683" s="42"/>
      <c r="E2683" s="42"/>
      <c r="F2683" s="42"/>
      <c r="G2683" s="42"/>
      <c r="H2683" s="42"/>
      <c r="I2683" s="42"/>
      <c r="J2683" s="42"/>
      <c r="K2683" s="42"/>
      <c r="L2683" s="42"/>
      <c r="M2683" s="42"/>
      <c r="N2683" s="42"/>
      <c r="O2683" s="42"/>
      <c r="P2683" s="42"/>
      <c r="Q2683" s="42"/>
      <c r="R2683" s="42"/>
      <c r="S2683" s="42"/>
      <c r="T2683" s="42"/>
      <c r="U2683" s="42"/>
      <c r="V2683" s="42"/>
      <c r="W2683" s="42"/>
      <c r="X2683" s="42"/>
    </row>
    <row r="2684" spans="2:24" ht="5.4" customHeight="1"/>
    <row r="2685" spans="2:24" ht="10.75" customHeight="1">
      <c r="B2685" s="43" t="s">
        <v>228</v>
      </c>
      <c r="C2685" s="43"/>
      <c r="E2685" s="37">
        <v>3975</v>
      </c>
      <c r="F2685" s="37"/>
      <c r="G2685" s="37"/>
      <c r="I2685" s="37">
        <v>4130</v>
      </c>
      <c r="J2685" s="37"/>
      <c r="K2685" s="37"/>
      <c r="M2685" s="2">
        <v>3910</v>
      </c>
      <c r="O2685" s="2">
        <v>3980</v>
      </c>
      <c r="Q2685" s="2">
        <v>5330</v>
      </c>
      <c r="S2685" s="37">
        <v>5395</v>
      </c>
      <c r="T2685" s="37"/>
      <c r="U2685" s="37"/>
      <c r="W2685" s="38">
        <v>76</v>
      </c>
      <c r="X2685" s="38"/>
    </row>
    <row r="2686" spans="2:24" ht="1.75" customHeight="1">
      <c r="B2686" s="43"/>
      <c r="C2686" s="43"/>
    </row>
    <row r="2687" spans="2:24" ht="0.65" customHeight="1">
      <c r="B2687" s="43"/>
      <c r="C2687" s="43"/>
    </row>
    <row r="2688" spans="2:24" ht="8.4" customHeight="1">
      <c r="B2688" s="43"/>
      <c r="C2688" s="43"/>
    </row>
    <row r="2689" spans="2:24" ht="10.75" customHeight="1">
      <c r="B2689" s="43" t="s">
        <v>228</v>
      </c>
      <c r="C2689" s="43"/>
      <c r="E2689" s="37">
        <v>3975</v>
      </c>
      <c r="F2689" s="37"/>
      <c r="G2689" s="37"/>
      <c r="I2689" s="37">
        <v>4130</v>
      </c>
      <c r="J2689" s="37"/>
      <c r="K2689" s="37"/>
      <c r="M2689" s="2">
        <v>3910</v>
      </c>
      <c r="O2689" s="2">
        <v>3980</v>
      </c>
      <c r="Q2689" s="2">
        <v>5330</v>
      </c>
      <c r="S2689" s="37">
        <v>5395</v>
      </c>
      <c r="T2689" s="37"/>
      <c r="U2689" s="37"/>
      <c r="W2689" s="38">
        <v>76</v>
      </c>
      <c r="X2689" s="38"/>
    </row>
    <row r="2690" spans="2:24" ht="1.75" customHeight="1">
      <c r="B2690" s="43"/>
      <c r="C2690" s="43"/>
    </row>
    <row r="2691" spans="2:24" ht="0.65" customHeight="1">
      <c r="B2691" s="43"/>
      <c r="C2691" s="43"/>
    </row>
    <row r="2692" spans="2:24" ht="8.4" customHeight="1">
      <c r="B2692" s="43"/>
      <c r="C2692" s="43"/>
    </row>
    <row r="2693" spans="2:24" ht="1.75" customHeight="1"/>
    <row r="2694" spans="2:24" ht="10.75" customHeight="1">
      <c r="E2694" s="39">
        <v>7950</v>
      </c>
      <c r="F2694" s="39"/>
      <c r="G2694" s="39"/>
      <c r="I2694" s="39">
        <v>8260</v>
      </c>
      <c r="J2694" s="39"/>
      <c r="K2694" s="39"/>
      <c r="M2694" s="3">
        <v>7820</v>
      </c>
      <c r="O2694" s="3">
        <v>7960</v>
      </c>
      <c r="Q2694" s="3">
        <v>10660</v>
      </c>
      <c r="S2694" s="39">
        <v>10790</v>
      </c>
      <c r="T2694" s="39"/>
      <c r="U2694" s="39"/>
    </row>
    <row r="2695" spans="2:24" ht="6" customHeight="1"/>
    <row r="2696" spans="2:24" ht="13.75" customHeight="1">
      <c r="C2696" s="40" t="s">
        <v>10</v>
      </c>
      <c r="D2696" s="40"/>
      <c r="E2696" s="40"/>
      <c r="G2696" s="41">
        <v>2</v>
      </c>
      <c r="H2696" s="41"/>
      <c r="I2696" s="41"/>
    </row>
    <row r="2697" spans="2:24" ht="6" customHeight="1"/>
    <row r="2698" spans="2:24" ht="6" customHeight="1"/>
    <row r="2699" spans="2:24" ht="15" customHeight="1">
      <c r="B2699" s="42" t="s">
        <v>229</v>
      </c>
      <c r="C2699" s="42"/>
      <c r="D2699" s="42"/>
      <c r="E2699" s="42"/>
      <c r="F2699" s="42"/>
      <c r="G2699" s="42"/>
      <c r="H2699" s="42"/>
      <c r="I2699" s="42"/>
      <c r="J2699" s="42"/>
      <c r="K2699" s="42"/>
      <c r="L2699" s="42"/>
      <c r="M2699" s="42"/>
      <c r="N2699" s="42"/>
      <c r="O2699" s="42"/>
      <c r="P2699" s="42"/>
      <c r="Q2699" s="42"/>
      <c r="R2699" s="42"/>
      <c r="S2699" s="42"/>
      <c r="T2699" s="42"/>
      <c r="U2699" s="42"/>
      <c r="V2699" s="42"/>
      <c r="W2699" s="42"/>
      <c r="X2699" s="42"/>
    </row>
    <row r="2700" spans="2:24" ht="5.4" customHeight="1"/>
    <row r="2701" spans="2:24" ht="12.65" customHeight="1">
      <c r="B2701" s="33" t="s">
        <v>230</v>
      </c>
      <c r="C2701" s="33"/>
      <c r="E2701" s="37">
        <v>0</v>
      </c>
      <c r="F2701" s="37"/>
      <c r="G2701" s="37"/>
      <c r="I2701" s="37">
        <v>0</v>
      </c>
      <c r="J2701" s="37"/>
      <c r="K2701" s="37"/>
      <c r="M2701" s="2">
        <v>0</v>
      </c>
      <c r="O2701" s="2">
        <v>0</v>
      </c>
      <c r="Q2701" s="2">
        <v>0</v>
      </c>
      <c r="S2701" s="37">
        <v>0</v>
      </c>
      <c r="T2701" s="37"/>
      <c r="U2701" s="37"/>
      <c r="W2701" s="38">
        <v>28</v>
      </c>
      <c r="X2701" s="38"/>
    </row>
    <row r="2702" spans="2:24" ht="0.65" customHeight="1">
      <c r="B2702" s="33"/>
      <c r="C2702" s="33"/>
    </row>
    <row r="2703" spans="2:24" ht="0.65" customHeight="1"/>
    <row r="2704" spans="2:24" ht="1.75" customHeight="1"/>
    <row r="2705" spans="2:24" ht="10.75" customHeight="1">
      <c r="E2705" s="39">
        <v>0</v>
      </c>
      <c r="F2705" s="39"/>
      <c r="G2705" s="39"/>
      <c r="I2705" s="39">
        <v>0</v>
      </c>
      <c r="J2705" s="39"/>
      <c r="K2705" s="39"/>
      <c r="M2705" s="3">
        <v>0</v>
      </c>
      <c r="O2705" s="3">
        <v>0</v>
      </c>
      <c r="Q2705" s="3">
        <v>0</v>
      </c>
      <c r="S2705" s="39">
        <v>0</v>
      </c>
      <c r="T2705" s="39"/>
      <c r="U2705" s="39"/>
    </row>
    <row r="2706" spans="2:24" ht="6" customHeight="1"/>
    <row r="2707" spans="2:24" ht="13.75" customHeight="1">
      <c r="C2707" s="40" t="s">
        <v>10</v>
      </c>
      <c r="D2707" s="40"/>
      <c r="E2707" s="40"/>
      <c r="G2707" s="41">
        <v>1</v>
      </c>
      <c r="H2707" s="41"/>
      <c r="I2707" s="41"/>
    </row>
    <row r="2708" spans="2:24" ht="6" customHeight="1"/>
    <row r="2709" spans="2:24" ht="6" customHeight="1"/>
    <row r="2710" spans="2:24" ht="15" customHeight="1">
      <c r="B2710" s="42" t="s">
        <v>231</v>
      </c>
      <c r="C2710" s="42"/>
      <c r="D2710" s="42"/>
      <c r="E2710" s="42"/>
      <c r="F2710" s="42"/>
      <c r="G2710" s="42"/>
      <c r="H2710" s="42"/>
      <c r="I2710" s="42"/>
      <c r="J2710" s="42"/>
      <c r="K2710" s="42"/>
      <c r="L2710" s="42"/>
      <c r="M2710" s="42"/>
      <c r="N2710" s="42"/>
      <c r="O2710" s="42"/>
      <c r="P2710" s="42"/>
      <c r="Q2710" s="42"/>
      <c r="R2710" s="42"/>
      <c r="S2710" s="42"/>
      <c r="T2710" s="42"/>
      <c r="U2710" s="42"/>
      <c r="V2710" s="42"/>
      <c r="W2710" s="42"/>
      <c r="X2710" s="42"/>
    </row>
    <row r="2711" spans="2:24" ht="5.4" customHeight="1"/>
    <row r="2712" spans="2:24" ht="12.65" customHeight="1">
      <c r="B2712" s="33" t="s">
        <v>232</v>
      </c>
      <c r="C2712" s="33"/>
      <c r="E2712" s="37">
        <v>0</v>
      </c>
      <c r="F2712" s="37"/>
      <c r="G2712" s="37"/>
      <c r="I2712" s="37">
        <v>0</v>
      </c>
      <c r="J2712" s="37"/>
      <c r="K2712" s="37"/>
      <c r="M2712" s="2">
        <v>0</v>
      </c>
      <c r="O2712" s="2">
        <v>0</v>
      </c>
      <c r="Q2712" s="2">
        <v>0</v>
      </c>
      <c r="S2712" s="37">
        <v>0</v>
      </c>
      <c r="T2712" s="37"/>
      <c r="U2712" s="37"/>
      <c r="W2712" s="38">
        <v>50</v>
      </c>
      <c r="X2712" s="38"/>
    </row>
    <row r="2713" spans="2:24" ht="0.65" customHeight="1">
      <c r="B2713" s="33"/>
      <c r="C2713" s="33"/>
    </row>
    <row r="2714" spans="2:24" ht="0.65" customHeight="1"/>
    <row r="2715" spans="2:24" ht="1.75" customHeight="1"/>
    <row r="2716" spans="2:24" ht="10.75" customHeight="1">
      <c r="E2716" s="39">
        <v>0</v>
      </c>
      <c r="F2716" s="39"/>
      <c r="G2716" s="39"/>
      <c r="I2716" s="39">
        <v>0</v>
      </c>
      <c r="J2716" s="39"/>
      <c r="K2716" s="39"/>
      <c r="M2716" s="3">
        <v>0</v>
      </c>
      <c r="O2716" s="3">
        <v>0</v>
      </c>
      <c r="Q2716" s="3">
        <v>0</v>
      </c>
      <c r="S2716" s="39">
        <v>0</v>
      </c>
      <c r="T2716" s="39"/>
      <c r="U2716" s="39"/>
    </row>
    <row r="2717" spans="2:24" ht="6" customHeight="1"/>
    <row r="2718" spans="2:24" ht="13.75" customHeight="1">
      <c r="C2718" s="40" t="s">
        <v>10</v>
      </c>
      <c r="D2718" s="40"/>
      <c r="E2718" s="40"/>
      <c r="G2718" s="41">
        <v>1</v>
      </c>
      <c r="H2718" s="41"/>
      <c r="I2718" s="41"/>
    </row>
    <row r="2719" spans="2:24" ht="6" customHeight="1"/>
    <row r="2720" spans="2:24" ht="6" customHeight="1"/>
    <row r="2721" spans="2:24" ht="15" customHeight="1">
      <c r="B2721" s="42" t="s">
        <v>233</v>
      </c>
      <c r="C2721" s="42"/>
      <c r="D2721" s="42"/>
      <c r="E2721" s="42"/>
      <c r="F2721" s="42"/>
      <c r="G2721" s="42"/>
      <c r="H2721" s="42"/>
      <c r="I2721" s="42"/>
      <c r="J2721" s="42"/>
      <c r="K2721" s="42"/>
      <c r="L2721" s="42"/>
      <c r="M2721" s="42"/>
      <c r="N2721" s="42"/>
      <c r="O2721" s="42"/>
      <c r="P2721" s="42"/>
      <c r="Q2721" s="42"/>
      <c r="R2721" s="42"/>
      <c r="S2721" s="42"/>
      <c r="T2721" s="42"/>
      <c r="U2721" s="42"/>
      <c r="V2721" s="42"/>
      <c r="W2721" s="42"/>
      <c r="X2721" s="42"/>
    </row>
    <row r="2722" spans="2:24" ht="5.4" customHeight="1"/>
    <row r="2723" spans="2:24" ht="12.65" customHeight="1">
      <c r="B2723" s="33" t="s">
        <v>234</v>
      </c>
      <c r="C2723" s="33"/>
      <c r="E2723" s="37">
        <v>0</v>
      </c>
      <c r="F2723" s="37"/>
      <c r="G2723" s="37"/>
      <c r="I2723" s="37">
        <v>0</v>
      </c>
      <c r="J2723" s="37"/>
      <c r="K2723" s="37"/>
      <c r="M2723" s="2">
        <v>0</v>
      </c>
      <c r="O2723" s="2">
        <v>0</v>
      </c>
      <c r="Q2723" s="2">
        <v>0</v>
      </c>
      <c r="S2723" s="37">
        <v>0</v>
      </c>
      <c r="T2723" s="37"/>
      <c r="U2723" s="37"/>
      <c r="W2723" s="38">
        <v>24</v>
      </c>
      <c r="X2723" s="38"/>
    </row>
    <row r="2724" spans="2:24" ht="0.65" customHeight="1">
      <c r="B2724" s="33"/>
      <c r="C2724" s="33"/>
    </row>
    <row r="2725" spans="2:24" ht="0.65" customHeight="1"/>
    <row r="2726" spans="2:24" ht="1.75" customHeight="1"/>
    <row r="2727" spans="2:24" ht="10.75" customHeight="1">
      <c r="E2727" s="39">
        <v>0</v>
      </c>
      <c r="F2727" s="39"/>
      <c r="G2727" s="39"/>
      <c r="I2727" s="39">
        <v>0</v>
      </c>
      <c r="J2727" s="39"/>
      <c r="K2727" s="39"/>
      <c r="M2727" s="3">
        <v>0</v>
      </c>
      <c r="O2727" s="3">
        <v>0</v>
      </c>
      <c r="Q2727" s="3">
        <v>0</v>
      </c>
      <c r="S2727" s="39">
        <v>0</v>
      </c>
      <c r="T2727" s="39"/>
      <c r="U2727" s="39"/>
    </row>
    <row r="2728" spans="2:24" ht="6" customHeight="1"/>
    <row r="2729" spans="2:24" ht="13.75" customHeight="1">
      <c r="C2729" s="40" t="s">
        <v>10</v>
      </c>
      <c r="D2729" s="40"/>
      <c r="E2729" s="40"/>
      <c r="G2729" s="41">
        <v>1</v>
      </c>
      <c r="H2729" s="41"/>
      <c r="I2729" s="41"/>
    </row>
    <row r="2730" spans="2:24" ht="6" customHeight="1"/>
    <row r="2731" spans="2:24" ht="6" customHeight="1"/>
    <row r="2732" spans="2:24" ht="15" customHeight="1">
      <c r="B2732" s="42" t="s">
        <v>235</v>
      </c>
      <c r="C2732" s="42"/>
      <c r="D2732" s="42"/>
      <c r="E2732" s="42"/>
      <c r="F2732" s="42"/>
      <c r="G2732" s="42"/>
      <c r="H2732" s="42"/>
      <c r="I2732" s="42"/>
      <c r="J2732" s="42"/>
      <c r="K2732" s="42"/>
      <c r="L2732" s="42"/>
      <c r="M2732" s="42"/>
      <c r="N2732" s="42"/>
      <c r="O2732" s="42"/>
      <c r="P2732" s="42"/>
      <c r="Q2732" s="42"/>
      <c r="R2732" s="42"/>
      <c r="S2732" s="42"/>
      <c r="T2732" s="42"/>
      <c r="U2732" s="42"/>
      <c r="V2732" s="42"/>
      <c r="W2732" s="42"/>
      <c r="X2732" s="42"/>
    </row>
    <row r="2733" spans="2:24" ht="5.4" customHeight="1"/>
    <row r="2734" spans="2:24" ht="12.65" customHeight="1">
      <c r="B2734" s="33" t="s">
        <v>236</v>
      </c>
      <c r="C2734" s="33"/>
      <c r="E2734" s="37">
        <v>0</v>
      </c>
      <c r="F2734" s="37"/>
      <c r="G2734" s="37"/>
      <c r="I2734" s="37">
        <v>0</v>
      </c>
      <c r="J2734" s="37"/>
      <c r="K2734" s="37"/>
      <c r="M2734" s="2">
        <v>0</v>
      </c>
      <c r="O2734" s="2">
        <v>0</v>
      </c>
      <c r="Q2734" s="2">
        <v>0</v>
      </c>
      <c r="S2734" s="37">
        <v>0</v>
      </c>
      <c r="T2734" s="37"/>
      <c r="U2734" s="37"/>
      <c r="W2734" s="38">
        <v>25</v>
      </c>
      <c r="X2734" s="38"/>
    </row>
    <row r="2735" spans="2:24" ht="0.65" customHeight="1">
      <c r="B2735" s="33"/>
      <c r="C2735" s="33"/>
    </row>
    <row r="2736" spans="2:24" ht="0.65" customHeight="1"/>
    <row r="2737" spans="2:24" ht="1.75" customHeight="1"/>
    <row r="2738" spans="2:24" ht="10.75" customHeight="1">
      <c r="E2738" s="39">
        <v>0</v>
      </c>
      <c r="F2738" s="39"/>
      <c r="G2738" s="39"/>
      <c r="I2738" s="39">
        <v>0</v>
      </c>
      <c r="J2738" s="39"/>
      <c r="K2738" s="39"/>
      <c r="M2738" s="3">
        <v>0</v>
      </c>
      <c r="O2738" s="3">
        <v>0</v>
      </c>
      <c r="Q2738" s="3">
        <v>0</v>
      </c>
      <c r="S2738" s="39">
        <v>0</v>
      </c>
      <c r="T2738" s="39"/>
      <c r="U2738" s="39"/>
    </row>
    <row r="2739" spans="2:24" ht="6" customHeight="1"/>
    <row r="2740" spans="2:24" ht="13.75" customHeight="1">
      <c r="C2740" s="40" t="s">
        <v>10</v>
      </c>
      <c r="D2740" s="40"/>
      <c r="E2740" s="40"/>
      <c r="G2740" s="41">
        <v>1</v>
      </c>
      <c r="H2740" s="41"/>
      <c r="I2740" s="41"/>
    </row>
    <row r="2741" spans="2:24" ht="6" customHeight="1"/>
    <row r="2742" spans="2:24" ht="6" customHeight="1"/>
    <row r="2743" spans="2:24" ht="15" customHeight="1">
      <c r="B2743" s="42" t="s">
        <v>237</v>
      </c>
      <c r="C2743" s="42"/>
      <c r="D2743" s="42"/>
      <c r="E2743" s="42"/>
      <c r="F2743" s="42"/>
      <c r="G2743" s="42"/>
      <c r="H2743" s="42"/>
      <c r="I2743" s="42"/>
      <c r="J2743" s="42"/>
      <c r="K2743" s="42"/>
      <c r="L2743" s="42"/>
      <c r="M2743" s="42"/>
      <c r="N2743" s="42"/>
      <c r="O2743" s="42"/>
      <c r="P2743" s="42"/>
      <c r="Q2743" s="42"/>
      <c r="R2743" s="42"/>
      <c r="S2743" s="42"/>
      <c r="T2743" s="42"/>
      <c r="U2743" s="42"/>
      <c r="V2743" s="42"/>
      <c r="W2743" s="42"/>
      <c r="X2743" s="42"/>
    </row>
    <row r="2744" spans="2:24" ht="5.4" customHeight="1"/>
    <row r="2745" spans="2:24" ht="12.65" customHeight="1">
      <c r="B2745" s="33" t="s">
        <v>238</v>
      </c>
      <c r="C2745" s="33"/>
      <c r="E2745" s="37">
        <v>0</v>
      </c>
      <c r="F2745" s="37"/>
      <c r="G2745" s="37"/>
      <c r="I2745" s="37">
        <v>0</v>
      </c>
      <c r="J2745" s="37"/>
      <c r="K2745" s="37"/>
      <c r="M2745" s="2">
        <v>0</v>
      </c>
      <c r="O2745" s="2">
        <v>0</v>
      </c>
      <c r="Q2745" s="2">
        <v>0</v>
      </c>
      <c r="S2745" s="37">
        <v>0</v>
      </c>
      <c r="T2745" s="37"/>
      <c r="U2745" s="37"/>
    </row>
    <row r="2746" spans="2:24" ht="0.65" customHeight="1">
      <c r="B2746" s="33"/>
      <c r="C2746" s="33"/>
    </row>
    <row r="2747" spans="2:24" ht="0.65" customHeight="1"/>
    <row r="2748" spans="2:24" ht="1.75" customHeight="1"/>
    <row r="2749" spans="2:24" ht="10.75" customHeight="1">
      <c r="E2749" s="39">
        <v>0</v>
      </c>
      <c r="F2749" s="39"/>
      <c r="G2749" s="39"/>
      <c r="I2749" s="39">
        <v>0</v>
      </c>
      <c r="J2749" s="39"/>
      <c r="K2749" s="39"/>
      <c r="M2749" s="3">
        <v>0</v>
      </c>
      <c r="O2749" s="3">
        <v>0</v>
      </c>
      <c r="Q2749" s="3">
        <v>0</v>
      </c>
      <c r="S2749" s="39">
        <v>0</v>
      </c>
      <c r="T2749" s="39"/>
      <c r="U2749" s="39"/>
    </row>
    <row r="2750" spans="2:24" ht="6" customHeight="1"/>
    <row r="2751" spans="2:24" ht="13.75" customHeight="1">
      <c r="C2751" s="40" t="s">
        <v>10</v>
      </c>
      <c r="D2751" s="40"/>
      <c r="E2751" s="40"/>
      <c r="G2751" s="41">
        <v>1</v>
      </c>
      <c r="H2751" s="41"/>
      <c r="I2751" s="41"/>
    </row>
    <row r="2752" spans="2:24" ht="6" customHeight="1"/>
    <row r="2753" spans="2:24" ht="6" customHeight="1"/>
    <row r="2754" spans="2:24" ht="15" customHeight="1">
      <c r="B2754" s="42" t="s">
        <v>239</v>
      </c>
      <c r="C2754" s="42"/>
      <c r="D2754" s="42"/>
      <c r="E2754" s="42"/>
      <c r="F2754" s="42"/>
      <c r="G2754" s="42"/>
      <c r="H2754" s="42"/>
      <c r="I2754" s="42"/>
      <c r="J2754" s="42"/>
      <c r="K2754" s="42"/>
      <c r="L2754" s="42"/>
      <c r="M2754" s="42"/>
      <c r="N2754" s="42"/>
      <c r="O2754" s="42"/>
      <c r="P2754" s="42"/>
      <c r="Q2754" s="42"/>
      <c r="R2754" s="42"/>
      <c r="S2754" s="42"/>
      <c r="T2754" s="42"/>
      <c r="U2754" s="42"/>
      <c r="V2754" s="42"/>
      <c r="W2754" s="42"/>
      <c r="X2754" s="42"/>
    </row>
    <row r="2755" spans="2:24" ht="5.4" customHeight="1"/>
    <row r="2756" spans="2:24" ht="12.65" customHeight="1">
      <c r="B2756" s="33" t="s">
        <v>240</v>
      </c>
      <c r="C2756" s="33"/>
      <c r="E2756" s="37">
        <v>0</v>
      </c>
      <c r="F2756" s="37"/>
      <c r="G2756" s="37"/>
      <c r="I2756" s="37">
        <v>0</v>
      </c>
      <c r="J2756" s="37"/>
      <c r="K2756" s="37"/>
      <c r="M2756" s="2">
        <v>0</v>
      </c>
      <c r="O2756" s="2">
        <v>0</v>
      </c>
      <c r="Q2756" s="2">
        <v>0</v>
      </c>
      <c r="S2756" s="37">
        <v>0</v>
      </c>
      <c r="T2756" s="37"/>
      <c r="U2756" s="37"/>
      <c r="W2756" s="38">
        <v>26</v>
      </c>
      <c r="X2756" s="38"/>
    </row>
    <row r="2757" spans="2:24" ht="0.65" customHeight="1">
      <c r="B2757" s="33"/>
      <c r="C2757" s="33"/>
    </row>
    <row r="2758" spans="2:24" ht="0.65" customHeight="1"/>
    <row r="2759" spans="2:24" ht="1.75" customHeight="1"/>
    <row r="2760" spans="2:24" ht="10.75" customHeight="1">
      <c r="E2760" s="39">
        <v>0</v>
      </c>
      <c r="F2760" s="39"/>
      <c r="G2760" s="39"/>
      <c r="I2760" s="39">
        <v>0</v>
      </c>
      <c r="J2760" s="39"/>
      <c r="K2760" s="39"/>
      <c r="M2760" s="3">
        <v>0</v>
      </c>
      <c r="O2760" s="3">
        <v>0</v>
      </c>
      <c r="Q2760" s="3">
        <v>0</v>
      </c>
      <c r="S2760" s="39">
        <v>0</v>
      </c>
      <c r="T2760" s="39"/>
      <c r="U2760" s="39"/>
    </row>
    <row r="2761" spans="2:24" ht="6" customHeight="1"/>
    <row r="2762" spans="2:24" ht="13.75" customHeight="1">
      <c r="C2762" s="40" t="s">
        <v>10</v>
      </c>
      <c r="D2762" s="40"/>
      <c r="E2762" s="40"/>
      <c r="G2762" s="41">
        <v>1</v>
      </c>
      <c r="H2762" s="41"/>
      <c r="I2762" s="41"/>
    </row>
    <row r="2763" spans="2:24" ht="6" customHeight="1"/>
    <row r="2764" spans="2:24" ht="6" customHeight="1"/>
    <row r="2765" spans="2:24" ht="15" customHeight="1">
      <c r="B2765" s="42" t="s">
        <v>241</v>
      </c>
      <c r="C2765" s="42"/>
      <c r="D2765" s="42"/>
      <c r="E2765" s="42"/>
      <c r="F2765" s="42"/>
      <c r="G2765" s="42"/>
      <c r="H2765" s="42"/>
      <c r="I2765" s="42"/>
      <c r="J2765" s="42"/>
      <c r="K2765" s="42"/>
      <c r="L2765" s="42"/>
      <c r="M2765" s="42"/>
      <c r="N2765" s="42"/>
      <c r="O2765" s="42"/>
      <c r="P2765" s="42"/>
      <c r="Q2765" s="42"/>
      <c r="R2765" s="42"/>
      <c r="S2765" s="42"/>
      <c r="T2765" s="42"/>
      <c r="U2765" s="42"/>
      <c r="V2765" s="42"/>
      <c r="W2765" s="42"/>
      <c r="X2765" s="42"/>
    </row>
    <row r="2766" spans="2:24" ht="5.4" customHeight="1"/>
    <row r="2767" spans="2:24" ht="12.65" customHeight="1">
      <c r="B2767" s="33" t="s">
        <v>242</v>
      </c>
      <c r="C2767" s="33"/>
      <c r="E2767" s="37">
        <v>820</v>
      </c>
      <c r="F2767" s="37"/>
      <c r="G2767" s="37"/>
      <c r="I2767" s="37">
        <v>1020</v>
      </c>
      <c r="J2767" s="37"/>
      <c r="K2767" s="37"/>
      <c r="M2767" s="2">
        <v>2325</v>
      </c>
      <c r="O2767" s="2">
        <v>3375</v>
      </c>
      <c r="Q2767" s="2">
        <v>3146</v>
      </c>
      <c r="S2767" s="37">
        <v>3271</v>
      </c>
      <c r="T2767" s="37"/>
      <c r="U2767" s="37"/>
    </row>
    <row r="2768" spans="2:24" ht="0.65" customHeight="1">
      <c r="B2768" s="33"/>
      <c r="C2768" s="33"/>
    </row>
    <row r="2769" spans="2:24" ht="0.65" customHeight="1"/>
    <row r="2770" spans="2:24" ht="1.75" customHeight="1"/>
    <row r="2771" spans="2:24" ht="10.75" customHeight="1">
      <c r="E2771" s="39">
        <v>820</v>
      </c>
      <c r="F2771" s="39"/>
      <c r="G2771" s="39"/>
      <c r="I2771" s="39">
        <v>1020</v>
      </c>
      <c r="J2771" s="39"/>
      <c r="K2771" s="39"/>
      <c r="M2771" s="3">
        <v>2325</v>
      </c>
      <c r="O2771" s="3">
        <v>3375</v>
      </c>
      <c r="Q2771" s="3">
        <v>3146</v>
      </c>
      <c r="S2771" s="39">
        <v>3271</v>
      </c>
      <c r="T2771" s="39"/>
      <c r="U2771" s="39"/>
    </row>
    <row r="2772" spans="2:24" ht="6" customHeight="1"/>
    <row r="2773" spans="2:24" ht="13.75" customHeight="1">
      <c r="C2773" s="40" t="s">
        <v>10</v>
      </c>
      <c r="D2773" s="40"/>
      <c r="E2773" s="40"/>
      <c r="G2773" s="41">
        <v>1</v>
      </c>
      <c r="H2773" s="41"/>
      <c r="I2773" s="41"/>
    </row>
    <row r="2774" spans="2:24" ht="6" customHeight="1"/>
    <row r="2775" spans="2:24" ht="6" customHeight="1"/>
    <row r="2776" spans="2:24" ht="15" customHeight="1">
      <c r="B2776" s="42" t="s">
        <v>243</v>
      </c>
      <c r="C2776" s="42"/>
      <c r="D2776" s="42"/>
      <c r="E2776" s="42"/>
      <c r="F2776" s="42"/>
      <c r="G2776" s="42"/>
      <c r="H2776" s="42"/>
      <c r="I2776" s="42"/>
      <c r="J2776" s="42"/>
      <c r="K2776" s="42"/>
      <c r="L2776" s="42"/>
      <c r="M2776" s="42"/>
      <c r="N2776" s="42"/>
      <c r="O2776" s="42"/>
      <c r="P2776" s="42"/>
      <c r="Q2776" s="42"/>
      <c r="R2776" s="42"/>
      <c r="S2776" s="42"/>
      <c r="T2776" s="42"/>
      <c r="U2776" s="42"/>
      <c r="V2776" s="42"/>
      <c r="W2776" s="42"/>
      <c r="X2776" s="42"/>
    </row>
    <row r="2777" spans="2:24" ht="5.4" customHeight="1"/>
    <row r="2778" spans="2:24" ht="12.65" customHeight="1">
      <c r="B2778" s="33" t="s">
        <v>244</v>
      </c>
      <c r="C2778" s="33"/>
      <c r="E2778" s="37">
        <v>0</v>
      </c>
      <c r="F2778" s="37"/>
      <c r="G2778" s="37"/>
      <c r="I2778" s="37">
        <v>0</v>
      </c>
      <c r="J2778" s="37"/>
      <c r="K2778" s="37"/>
      <c r="M2778" s="2">
        <v>0</v>
      </c>
      <c r="O2778" s="2">
        <v>0</v>
      </c>
      <c r="Q2778" s="2">
        <v>0</v>
      </c>
      <c r="S2778" s="37">
        <v>0</v>
      </c>
      <c r="T2778" s="37"/>
      <c r="U2778" s="37"/>
      <c r="W2778" s="38">
        <v>32</v>
      </c>
      <c r="X2778" s="38"/>
    </row>
    <row r="2779" spans="2:24" ht="0.65" customHeight="1">
      <c r="B2779" s="33"/>
      <c r="C2779" s="33"/>
    </row>
    <row r="2780" spans="2:24" ht="0.65" customHeight="1"/>
    <row r="2781" spans="2:24" ht="1.75" customHeight="1"/>
    <row r="2782" spans="2:24" ht="10.75" customHeight="1">
      <c r="E2782" s="39">
        <v>0</v>
      </c>
      <c r="F2782" s="39"/>
      <c r="G2782" s="39"/>
      <c r="I2782" s="39">
        <v>0</v>
      </c>
      <c r="J2782" s="39"/>
      <c r="K2782" s="39"/>
      <c r="M2782" s="3">
        <v>0</v>
      </c>
      <c r="O2782" s="3">
        <v>0</v>
      </c>
      <c r="Q2782" s="3">
        <v>0</v>
      </c>
      <c r="S2782" s="39">
        <v>0</v>
      </c>
      <c r="T2782" s="39"/>
      <c r="U2782" s="39"/>
    </row>
    <row r="2783" spans="2:24" ht="6" customHeight="1"/>
    <row r="2784" spans="2:24" ht="13.75" customHeight="1">
      <c r="C2784" s="40" t="s">
        <v>10</v>
      </c>
      <c r="D2784" s="40"/>
      <c r="E2784" s="40"/>
      <c r="G2784" s="41">
        <v>1</v>
      </c>
      <c r="H2784" s="41"/>
      <c r="I2784" s="41"/>
    </row>
    <row r="2785" spans="2:24" ht="6" customHeight="1"/>
    <row r="2786" spans="2:24" ht="6" customHeight="1"/>
    <row r="2787" spans="2:24" ht="15" customHeight="1">
      <c r="B2787" s="42" t="s">
        <v>245</v>
      </c>
      <c r="C2787" s="42"/>
      <c r="D2787" s="42"/>
      <c r="E2787" s="42"/>
      <c r="F2787" s="42"/>
      <c r="G2787" s="42"/>
      <c r="H2787" s="42"/>
      <c r="I2787" s="42"/>
      <c r="J2787" s="42"/>
      <c r="K2787" s="42"/>
      <c r="L2787" s="42"/>
      <c r="M2787" s="42"/>
      <c r="N2787" s="42"/>
      <c r="O2787" s="42"/>
      <c r="P2787" s="42"/>
      <c r="Q2787" s="42"/>
      <c r="R2787" s="42"/>
      <c r="S2787" s="42"/>
      <c r="T2787" s="42"/>
      <c r="U2787" s="42"/>
      <c r="V2787" s="42"/>
      <c r="W2787" s="42"/>
      <c r="X2787" s="42"/>
    </row>
    <row r="2788" spans="2:24" ht="5.4" customHeight="1"/>
    <row r="2789" spans="2:24" ht="12.65" customHeight="1">
      <c r="B2789" s="33" t="s">
        <v>246</v>
      </c>
      <c r="C2789" s="33"/>
      <c r="E2789" s="37">
        <v>0</v>
      </c>
      <c r="F2789" s="37"/>
      <c r="G2789" s="37"/>
      <c r="I2789" s="37">
        <v>0</v>
      </c>
      <c r="J2789" s="37"/>
      <c r="K2789" s="37"/>
      <c r="M2789" s="2">
        <v>0</v>
      </c>
      <c r="O2789" s="2">
        <v>0</v>
      </c>
      <c r="Q2789" s="2">
        <v>0</v>
      </c>
      <c r="S2789" s="37">
        <v>0</v>
      </c>
      <c r="T2789" s="37"/>
      <c r="U2789" s="37"/>
      <c r="W2789" s="38">
        <v>41</v>
      </c>
      <c r="X2789" s="38"/>
    </row>
    <row r="2790" spans="2:24" ht="0.65" customHeight="1">
      <c r="B2790" s="33"/>
      <c r="C2790" s="33"/>
    </row>
    <row r="2791" spans="2:24" ht="0.65" customHeight="1"/>
    <row r="2792" spans="2:24" ht="1.75" customHeight="1"/>
    <row r="2793" spans="2:24" ht="10.75" customHeight="1">
      <c r="E2793" s="39">
        <v>0</v>
      </c>
      <c r="F2793" s="39"/>
      <c r="G2793" s="39"/>
      <c r="I2793" s="39">
        <v>0</v>
      </c>
      <c r="J2793" s="39"/>
      <c r="K2793" s="39"/>
      <c r="M2793" s="3">
        <v>0</v>
      </c>
      <c r="O2793" s="3">
        <v>0</v>
      </c>
      <c r="Q2793" s="3">
        <v>0</v>
      </c>
      <c r="S2793" s="39">
        <v>0</v>
      </c>
      <c r="T2793" s="39"/>
      <c r="U2793" s="39"/>
    </row>
    <row r="2794" spans="2:24" ht="6" customHeight="1"/>
    <row r="2795" spans="2:24" ht="13.75" customHeight="1">
      <c r="C2795" s="40" t="s">
        <v>10</v>
      </c>
      <c r="D2795" s="40"/>
      <c r="E2795" s="40"/>
      <c r="G2795" s="41">
        <v>1</v>
      </c>
      <c r="H2795" s="41"/>
      <c r="I2795" s="41"/>
    </row>
    <row r="2796" spans="2:24" ht="6" customHeight="1"/>
    <row r="2797" spans="2:24" ht="6" customHeight="1"/>
    <row r="2798" spans="2:24" ht="15" customHeight="1">
      <c r="B2798" s="42" t="s">
        <v>247</v>
      </c>
      <c r="C2798" s="42"/>
      <c r="D2798" s="42"/>
      <c r="E2798" s="42"/>
      <c r="F2798" s="42"/>
      <c r="G2798" s="42"/>
      <c r="H2798" s="42"/>
      <c r="I2798" s="42"/>
      <c r="J2798" s="42"/>
      <c r="K2798" s="42"/>
      <c r="L2798" s="42"/>
      <c r="M2798" s="42"/>
      <c r="N2798" s="42"/>
      <c r="O2798" s="42"/>
      <c r="P2798" s="42"/>
      <c r="Q2798" s="42"/>
      <c r="R2798" s="42"/>
      <c r="S2798" s="42"/>
      <c r="T2798" s="42"/>
      <c r="U2798" s="42"/>
      <c r="V2798" s="42"/>
      <c r="W2798" s="42"/>
      <c r="X2798" s="42"/>
    </row>
    <row r="2799" spans="2:24" ht="5.4" customHeight="1"/>
    <row r="2800" spans="2:24" ht="12.65" customHeight="1">
      <c r="B2800" s="33" t="s">
        <v>248</v>
      </c>
      <c r="C2800" s="33"/>
      <c r="E2800" s="37">
        <v>0</v>
      </c>
      <c r="F2800" s="37"/>
      <c r="G2800" s="37"/>
      <c r="I2800" s="37">
        <v>0</v>
      </c>
      <c r="J2800" s="37"/>
      <c r="K2800" s="37"/>
      <c r="M2800" s="2">
        <v>0</v>
      </c>
      <c r="O2800" s="2">
        <v>0</v>
      </c>
      <c r="Q2800" s="2">
        <v>0</v>
      </c>
      <c r="S2800" s="37">
        <v>0</v>
      </c>
      <c r="T2800" s="37"/>
      <c r="U2800" s="37"/>
      <c r="W2800" s="38">
        <v>85</v>
      </c>
      <c r="X2800" s="38"/>
    </row>
    <row r="2801" spans="2:24" ht="0.65" customHeight="1">
      <c r="B2801" s="33"/>
      <c r="C2801" s="33"/>
    </row>
    <row r="2802" spans="2:24" ht="0.65" customHeight="1"/>
    <row r="2803" spans="2:24" ht="1.75" customHeight="1"/>
    <row r="2804" spans="2:24" ht="10.75" customHeight="1">
      <c r="E2804" s="39">
        <v>0</v>
      </c>
      <c r="F2804" s="39"/>
      <c r="G2804" s="39"/>
      <c r="I2804" s="39">
        <v>0</v>
      </c>
      <c r="J2804" s="39"/>
      <c r="K2804" s="39"/>
      <c r="M2804" s="3">
        <v>0</v>
      </c>
      <c r="O2804" s="3">
        <v>0</v>
      </c>
      <c r="Q2804" s="3">
        <v>0</v>
      </c>
      <c r="S2804" s="39">
        <v>0</v>
      </c>
      <c r="T2804" s="39"/>
      <c r="U2804" s="39"/>
    </row>
    <row r="2805" spans="2:24" ht="6" customHeight="1"/>
    <row r="2806" spans="2:24" ht="13.75" customHeight="1">
      <c r="C2806" s="40" t="s">
        <v>10</v>
      </c>
      <c r="D2806" s="40"/>
      <c r="E2806" s="40"/>
      <c r="G2806" s="41">
        <v>1</v>
      </c>
      <c r="H2806" s="41"/>
      <c r="I2806" s="41"/>
    </row>
    <row r="2807" spans="2:24" ht="6" customHeight="1"/>
    <row r="2808" spans="2:24" ht="6" customHeight="1"/>
    <row r="2809" spans="2:24" ht="15" customHeight="1">
      <c r="B2809" s="42" t="s">
        <v>249</v>
      </c>
      <c r="C2809" s="42"/>
      <c r="D2809" s="42"/>
      <c r="E2809" s="42"/>
      <c r="F2809" s="42"/>
      <c r="G2809" s="42"/>
      <c r="H2809" s="42"/>
      <c r="I2809" s="42"/>
      <c r="J2809" s="42"/>
      <c r="K2809" s="42"/>
      <c r="L2809" s="42"/>
      <c r="M2809" s="42"/>
      <c r="N2809" s="42"/>
      <c r="O2809" s="42"/>
      <c r="P2809" s="42"/>
      <c r="Q2809" s="42"/>
      <c r="R2809" s="42"/>
      <c r="S2809" s="42"/>
      <c r="T2809" s="42"/>
      <c r="U2809" s="42"/>
      <c r="V2809" s="42"/>
      <c r="W2809" s="42"/>
      <c r="X2809" s="42"/>
    </row>
    <row r="2810" spans="2:24" ht="5.4" customHeight="1"/>
    <row r="2811" spans="2:24" ht="12.65" customHeight="1">
      <c r="B2811" s="33" t="s">
        <v>250</v>
      </c>
      <c r="C2811" s="33"/>
      <c r="E2811" s="37">
        <v>0</v>
      </c>
      <c r="F2811" s="37"/>
      <c r="G2811" s="37"/>
      <c r="I2811" s="37">
        <v>0</v>
      </c>
      <c r="J2811" s="37"/>
      <c r="K2811" s="37"/>
      <c r="M2811" s="2">
        <v>0</v>
      </c>
      <c r="O2811" s="2">
        <v>10</v>
      </c>
      <c r="Q2811" s="2">
        <v>100</v>
      </c>
      <c r="S2811" s="37">
        <v>125</v>
      </c>
      <c r="T2811" s="37"/>
      <c r="U2811" s="37"/>
      <c r="W2811" s="38">
        <v>90</v>
      </c>
      <c r="X2811" s="38"/>
    </row>
    <row r="2812" spans="2:24" ht="0.65" customHeight="1">
      <c r="B2812" s="33"/>
      <c r="C2812" s="33"/>
    </row>
    <row r="2813" spans="2:24" ht="0.65" customHeight="1"/>
    <row r="2814" spans="2:24" ht="1.75" customHeight="1"/>
    <row r="2815" spans="2:24" ht="10.75" customHeight="1">
      <c r="E2815" s="39">
        <v>0</v>
      </c>
      <c r="F2815" s="39"/>
      <c r="G2815" s="39"/>
      <c r="I2815" s="39">
        <v>0</v>
      </c>
      <c r="J2815" s="39"/>
      <c r="K2815" s="39"/>
      <c r="M2815" s="3">
        <v>0</v>
      </c>
      <c r="O2815" s="3">
        <v>10</v>
      </c>
      <c r="Q2815" s="3">
        <v>100</v>
      </c>
      <c r="S2815" s="39">
        <v>125</v>
      </c>
      <c r="T2815" s="39"/>
      <c r="U2815" s="39"/>
    </row>
    <row r="2816" spans="2:24" ht="6" customHeight="1"/>
    <row r="2817" spans="2:24" ht="13.75" customHeight="1">
      <c r="C2817" s="40" t="s">
        <v>10</v>
      </c>
      <c r="D2817" s="40"/>
      <c r="E2817" s="40"/>
      <c r="G2817" s="41">
        <v>1</v>
      </c>
      <c r="H2817" s="41"/>
      <c r="I2817" s="41"/>
    </row>
    <row r="2818" spans="2:24" ht="6" customHeight="1"/>
    <row r="2819" spans="2:24" ht="6" customHeight="1"/>
    <row r="2820" spans="2:24" ht="15" customHeight="1">
      <c r="B2820" s="42" t="s">
        <v>251</v>
      </c>
      <c r="C2820" s="42"/>
      <c r="D2820" s="42"/>
      <c r="E2820" s="42"/>
      <c r="F2820" s="42"/>
      <c r="G2820" s="42"/>
      <c r="H2820" s="42"/>
      <c r="I2820" s="42"/>
      <c r="J2820" s="42"/>
      <c r="K2820" s="42"/>
      <c r="L2820" s="42"/>
      <c r="M2820" s="42"/>
      <c r="N2820" s="42"/>
      <c r="O2820" s="42"/>
      <c r="P2820" s="42"/>
      <c r="Q2820" s="42"/>
      <c r="R2820" s="42"/>
      <c r="S2820" s="42"/>
      <c r="T2820" s="42"/>
      <c r="U2820" s="42"/>
      <c r="V2820" s="42"/>
      <c r="W2820" s="42"/>
      <c r="X2820" s="42"/>
    </row>
    <row r="2821" spans="2:24" ht="5.4" customHeight="1"/>
    <row r="2822" spans="2:24" ht="12.65" customHeight="1">
      <c r="B2822" s="33" t="s">
        <v>252</v>
      </c>
      <c r="C2822" s="33"/>
      <c r="E2822" s="37">
        <v>45</v>
      </c>
      <c r="F2822" s="37"/>
      <c r="G2822" s="37"/>
      <c r="I2822" s="37">
        <v>45</v>
      </c>
      <c r="J2822" s="37"/>
      <c r="K2822" s="37"/>
      <c r="M2822" s="2">
        <v>0</v>
      </c>
      <c r="O2822" s="2">
        <v>0</v>
      </c>
      <c r="Q2822" s="2">
        <v>0</v>
      </c>
      <c r="S2822" s="37">
        <v>0</v>
      </c>
      <c r="T2822" s="37"/>
      <c r="U2822" s="37"/>
      <c r="W2822" s="38">
        <v>35</v>
      </c>
      <c r="X2822" s="38"/>
    </row>
    <row r="2823" spans="2:24" ht="0.65" customHeight="1">
      <c r="B2823" s="33"/>
      <c r="C2823" s="33"/>
    </row>
    <row r="2824" spans="2:24" ht="0.65" customHeight="1"/>
    <row r="2825" spans="2:24" ht="1.75" customHeight="1"/>
    <row r="2826" spans="2:24" ht="10.75" customHeight="1">
      <c r="E2826" s="39">
        <v>45</v>
      </c>
      <c r="F2826" s="39"/>
      <c r="G2826" s="39"/>
      <c r="I2826" s="39">
        <v>45</v>
      </c>
      <c r="J2826" s="39"/>
      <c r="K2826" s="39"/>
      <c r="M2826" s="3">
        <v>0</v>
      </c>
      <c r="O2826" s="3">
        <v>0</v>
      </c>
      <c r="Q2826" s="3">
        <v>0</v>
      </c>
      <c r="S2826" s="39">
        <v>0</v>
      </c>
      <c r="T2826" s="39"/>
      <c r="U2826" s="39"/>
    </row>
    <row r="2827" spans="2:24" ht="6" customHeight="1"/>
    <row r="2828" spans="2:24" ht="13.75" customHeight="1">
      <c r="C2828" s="40" t="s">
        <v>10</v>
      </c>
      <c r="D2828" s="40"/>
      <c r="E2828" s="40"/>
      <c r="G2828" s="41">
        <v>1</v>
      </c>
      <c r="H2828" s="41"/>
      <c r="I2828" s="41"/>
    </row>
    <row r="2829" spans="2:24" ht="6" customHeight="1"/>
    <row r="2830" spans="2:24" ht="6" customHeight="1"/>
    <row r="2831" spans="2:24" ht="15" customHeight="1">
      <c r="B2831" s="42" t="s">
        <v>253</v>
      </c>
      <c r="C2831" s="42"/>
      <c r="D2831" s="42"/>
      <c r="E2831" s="42"/>
      <c r="F2831" s="42"/>
      <c r="G2831" s="42"/>
      <c r="H2831" s="42"/>
      <c r="I2831" s="42"/>
      <c r="J2831" s="42"/>
      <c r="K2831" s="42"/>
      <c r="L2831" s="42"/>
      <c r="M2831" s="42"/>
      <c r="N2831" s="42"/>
      <c r="O2831" s="42"/>
      <c r="P2831" s="42"/>
      <c r="Q2831" s="42"/>
      <c r="R2831" s="42"/>
      <c r="S2831" s="42"/>
      <c r="T2831" s="42"/>
      <c r="U2831" s="42"/>
      <c r="V2831" s="42"/>
      <c r="W2831" s="42"/>
      <c r="X2831" s="42"/>
    </row>
    <row r="2832" spans="2:24" ht="5.4" customHeight="1"/>
    <row r="2833" spans="2:24" ht="12.65" customHeight="1">
      <c r="B2833" s="33" t="s">
        <v>254</v>
      </c>
      <c r="C2833" s="33"/>
      <c r="E2833" s="37">
        <v>0</v>
      </c>
      <c r="F2833" s="37"/>
      <c r="G2833" s="37"/>
      <c r="I2833" s="37">
        <v>0</v>
      </c>
      <c r="J2833" s="37"/>
      <c r="K2833" s="37"/>
      <c r="M2833" s="2">
        <v>0</v>
      </c>
      <c r="O2833" s="2">
        <v>0</v>
      </c>
      <c r="Q2833" s="2">
        <v>0</v>
      </c>
      <c r="S2833" s="37">
        <v>0</v>
      </c>
      <c r="T2833" s="37"/>
      <c r="U2833" s="37"/>
      <c r="W2833" s="38">
        <v>35</v>
      </c>
      <c r="X2833" s="38"/>
    </row>
    <row r="2834" spans="2:24" ht="0.65" customHeight="1">
      <c r="B2834" s="33"/>
      <c r="C2834" s="33"/>
    </row>
    <row r="2835" spans="2:24" ht="0.65" customHeight="1"/>
    <row r="2836" spans="2:24" ht="1.75" customHeight="1"/>
    <row r="2837" spans="2:24" ht="10.75" customHeight="1">
      <c r="E2837" s="39">
        <v>0</v>
      </c>
      <c r="F2837" s="39"/>
      <c r="G2837" s="39"/>
      <c r="I2837" s="39">
        <v>0</v>
      </c>
      <c r="J2837" s="39"/>
      <c r="K2837" s="39"/>
      <c r="M2837" s="3">
        <v>0</v>
      </c>
      <c r="O2837" s="3">
        <v>0</v>
      </c>
      <c r="Q2837" s="3">
        <v>0</v>
      </c>
      <c r="S2837" s="39">
        <v>0</v>
      </c>
      <c r="T2837" s="39"/>
      <c r="U2837" s="39"/>
    </row>
    <row r="2838" spans="2:24" ht="6" customHeight="1"/>
    <row r="2839" spans="2:24" ht="13.75" customHeight="1">
      <c r="C2839" s="40" t="s">
        <v>10</v>
      </c>
      <c r="D2839" s="40"/>
      <c r="E2839" s="40"/>
      <c r="G2839" s="41">
        <v>1</v>
      </c>
      <c r="H2839" s="41"/>
      <c r="I2839" s="41"/>
    </row>
    <row r="2840" spans="2:24" ht="6" customHeight="1"/>
    <row r="2841" spans="2:24" ht="6" customHeight="1"/>
    <row r="2842" spans="2:24" ht="15" customHeight="1">
      <c r="B2842" s="42" t="s">
        <v>255</v>
      </c>
      <c r="C2842" s="42"/>
      <c r="D2842" s="42"/>
      <c r="E2842" s="42"/>
      <c r="F2842" s="42"/>
      <c r="G2842" s="42"/>
      <c r="H2842" s="42"/>
      <c r="I2842" s="42"/>
      <c r="J2842" s="42"/>
      <c r="K2842" s="42"/>
      <c r="L2842" s="42"/>
      <c r="M2842" s="42"/>
      <c r="N2842" s="42"/>
      <c r="O2842" s="42"/>
      <c r="P2842" s="42"/>
      <c r="Q2842" s="42"/>
      <c r="R2842" s="42"/>
      <c r="S2842" s="42"/>
      <c r="T2842" s="42"/>
      <c r="U2842" s="42"/>
      <c r="V2842" s="42"/>
      <c r="W2842" s="42"/>
      <c r="X2842" s="42"/>
    </row>
    <row r="2843" spans="2:24" ht="5.4" customHeight="1"/>
    <row r="2844" spans="2:24" ht="12.65" customHeight="1">
      <c r="B2844" s="33" t="s">
        <v>256</v>
      </c>
      <c r="C2844" s="33"/>
      <c r="E2844" s="37">
        <v>0</v>
      </c>
      <c r="F2844" s="37"/>
      <c r="G2844" s="37"/>
      <c r="I2844" s="37">
        <v>0</v>
      </c>
      <c r="J2844" s="37"/>
      <c r="K2844" s="37"/>
      <c r="M2844" s="2">
        <v>0</v>
      </c>
      <c r="O2844" s="2">
        <v>0</v>
      </c>
      <c r="Q2844" s="2">
        <v>0</v>
      </c>
      <c r="S2844" s="37">
        <v>0</v>
      </c>
      <c r="T2844" s="37"/>
      <c r="U2844" s="37"/>
      <c r="W2844" s="38">
        <v>81</v>
      </c>
      <c r="X2844" s="38"/>
    </row>
    <row r="2845" spans="2:24" ht="0.65" customHeight="1">
      <c r="B2845" s="33"/>
      <c r="C2845" s="33"/>
    </row>
    <row r="2846" spans="2:24" ht="0.65" customHeight="1"/>
    <row r="2847" spans="2:24" ht="1.75" customHeight="1"/>
    <row r="2848" spans="2:24" ht="10.75" customHeight="1">
      <c r="E2848" s="39">
        <v>0</v>
      </c>
      <c r="F2848" s="39"/>
      <c r="G2848" s="39"/>
      <c r="I2848" s="39">
        <v>0</v>
      </c>
      <c r="J2848" s="39"/>
      <c r="K2848" s="39"/>
      <c r="M2848" s="3">
        <v>0</v>
      </c>
      <c r="O2848" s="3">
        <v>0</v>
      </c>
      <c r="Q2848" s="3">
        <v>0</v>
      </c>
      <c r="S2848" s="39">
        <v>0</v>
      </c>
      <c r="T2848" s="39"/>
      <c r="U2848" s="39"/>
    </row>
    <row r="2849" spans="2:24" ht="6" customHeight="1"/>
    <row r="2850" spans="2:24" ht="13.75" customHeight="1">
      <c r="C2850" s="40" t="s">
        <v>10</v>
      </c>
      <c r="D2850" s="40"/>
      <c r="E2850" s="40"/>
      <c r="G2850" s="41">
        <v>1</v>
      </c>
      <c r="H2850" s="41"/>
      <c r="I2850" s="41"/>
    </row>
    <row r="2851" spans="2:24" ht="6" customHeight="1"/>
    <row r="2852" spans="2:24" ht="6" customHeight="1"/>
    <row r="2853" spans="2:24" ht="15" customHeight="1">
      <c r="B2853" s="42" t="s">
        <v>257</v>
      </c>
      <c r="C2853" s="42"/>
      <c r="D2853" s="42"/>
      <c r="E2853" s="42"/>
      <c r="F2853" s="42"/>
      <c r="G2853" s="42"/>
      <c r="H2853" s="42"/>
      <c r="I2853" s="42"/>
      <c r="J2853" s="42"/>
      <c r="K2853" s="42"/>
      <c r="L2853" s="42"/>
      <c r="M2853" s="42"/>
      <c r="N2853" s="42"/>
      <c r="O2853" s="42"/>
      <c r="P2853" s="42"/>
      <c r="Q2853" s="42"/>
      <c r="R2853" s="42"/>
      <c r="S2853" s="42"/>
      <c r="T2853" s="42"/>
      <c r="U2853" s="42"/>
      <c r="V2853" s="42"/>
      <c r="W2853" s="42"/>
      <c r="X2853" s="42"/>
    </row>
    <row r="2854" spans="2:24" ht="5.4" customHeight="1"/>
    <row r="2855" spans="2:24" ht="10.75" customHeight="1">
      <c r="B2855" s="43" t="s">
        <v>258</v>
      </c>
      <c r="C2855" s="43"/>
      <c r="E2855" s="37">
        <v>0</v>
      </c>
      <c r="F2855" s="37"/>
      <c r="G2855" s="37"/>
      <c r="I2855" s="37">
        <v>0</v>
      </c>
      <c r="J2855" s="37"/>
      <c r="K2855" s="37"/>
      <c r="M2855" s="2">
        <v>0</v>
      </c>
      <c r="O2855" s="2">
        <v>0</v>
      </c>
      <c r="Q2855" s="2">
        <v>0</v>
      </c>
      <c r="S2855" s="37">
        <v>0</v>
      </c>
      <c r="T2855" s="37"/>
      <c r="U2855" s="37"/>
      <c r="W2855" s="38">
        <v>46</v>
      </c>
      <c r="X2855" s="38"/>
    </row>
    <row r="2856" spans="2:24" ht="1.75" customHeight="1">
      <c r="B2856" s="43"/>
      <c r="C2856" s="43"/>
    </row>
    <row r="2857" spans="2:24" ht="0.65" customHeight="1">
      <c r="B2857" s="43"/>
      <c r="C2857" s="43"/>
    </row>
    <row r="2858" spans="2:24" ht="8.4" customHeight="1">
      <c r="B2858" s="43"/>
      <c r="C2858" s="43"/>
    </row>
    <row r="2859" spans="2:24" ht="10.75" customHeight="1">
      <c r="B2859" s="43" t="s">
        <v>258</v>
      </c>
      <c r="C2859" s="43"/>
      <c r="E2859" s="37">
        <v>0</v>
      </c>
      <c r="F2859" s="37"/>
      <c r="G2859" s="37"/>
      <c r="I2859" s="37">
        <v>0</v>
      </c>
      <c r="J2859" s="37"/>
      <c r="K2859" s="37"/>
      <c r="M2859" s="2">
        <v>0</v>
      </c>
      <c r="O2859" s="2">
        <v>0</v>
      </c>
      <c r="Q2859" s="2">
        <v>0</v>
      </c>
      <c r="S2859" s="37">
        <v>0</v>
      </c>
      <c r="T2859" s="37"/>
      <c r="U2859" s="37"/>
      <c r="W2859" s="38">
        <v>47</v>
      </c>
      <c r="X2859" s="38"/>
    </row>
    <row r="2860" spans="2:24" ht="1.75" customHeight="1">
      <c r="B2860" s="43"/>
      <c r="C2860" s="43"/>
    </row>
    <row r="2861" spans="2:24" ht="0.65" customHeight="1">
      <c r="B2861" s="43"/>
      <c r="C2861" s="43"/>
    </row>
    <row r="2862" spans="2:24" ht="8.4" customHeight="1">
      <c r="B2862" s="43"/>
      <c r="C2862" s="43"/>
    </row>
    <row r="2863" spans="2:24" ht="1.75" customHeight="1"/>
    <row r="2864" spans="2:24" ht="10.75" customHeight="1">
      <c r="E2864" s="39">
        <v>0</v>
      </c>
      <c r="F2864" s="39"/>
      <c r="G2864" s="39"/>
      <c r="I2864" s="39">
        <v>0</v>
      </c>
      <c r="J2864" s="39"/>
      <c r="K2864" s="39"/>
      <c r="M2864" s="3">
        <v>0</v>
      </c>
      <c r="O2864" s="3">
        <v>0</v>
      </c>
      <c r="Q2864" s="3">
        <v>0</v>
      </c>
      <c r="S2864" s="39">
        <v>0</v>
      </c>
      <c r="T2864" s="39"/>
      <c r="U2864" s="39"/>
    </row>
    <row r="2865" spans="2:24" ht="6" customHeight="1"/>
    <row r="2866" spans="2:24" ht="13.75" customHeight="1">
      <c r="C2866" s="40" t="s">
        <v>10</v>
      </c>
      <c r="D2866" s="40"/>
      <c r="E2866" s="40"/>
      <c r="G2866" s="41">
        <v>2</v>
      </c>
      <c r="H2866" s="41"/>
      <c r="I2866" s="41"/>
    </row>
    <row r="2867" spans="2:24" ht="6" customHeight="1"/>
    <row r="2868" spans="2:24" ht="6" customHeight="1"/>
    <row r="2869" spans="2:24" ht="15" customHeight="1">
      <c r="B2869" s="42" t="s">
        <v>259</v>
      </c>
      <c r="C2869" s="42"/>
      <c r="D2869" s="42"/>
      <c r="E2869" s="42"/>
      <c r="F2869" s="42"/>
      <c r="G2869" s="42"/>
      <c r="H2869" s="42"/>
      <c r="I2869" s="42"/>
      <c r="J2869" s="42"/>
      <c r="K2869" s="42"/>
      <c r="L2869" s="42"/>
      <c r="M2869" s="42"/>
      <c r="N2869" s="42"/>
      <c r="O2869" s="42"/>
      <c r="P2869" s="42"/>
      <c r="Q2869" s="42"/>
      <c r="R2869" s="42"/>
      <c r="S2869" s="42"/>
      <c r="T2869" s="42"/>
      <c r="U2869" s="42"/>
      <c r="V2869" s="42"/>
      <c r="W2869" s="42"/>
      <c r="X2869" s="42"/>
    </row>
    <row r="2870" spans="2:24" ht="5.4" customHeight="1"/>
    <row r="2871" spans="2:24" ht="12.65" customHeight="1">
      <c r="B2871" s="33" t="s">
        <v>260</v>
      </c>
      <c r="C2871" s="33"/>
      <c r="E2871" s="37">
        <v>0</v>
      </c>
      <c r="F2871" s="37"/>
      <c r="G2871" s="37"/>
      <c r="I2871" s="37">
        <v>0</v>
      </c>
      <c r="J2871" s="37"/>
      <c r="K2871" s="37"/>
      <c r="M2871" s="2">
        <v>0</v>
      </c>
      <c r="O2871" s="2">
        <v>0</v>
      </c>
      <c r="Q2871" s="2">
        <v>0</v>
      </c>
      <c r="S2871" s="37">
        <v>0</v>
      </c>
      <c r="T2871" s="37"/>
      <c r="U2871" s="37"/>
      <c r="W2871" s="38">
        <v>25</v>
      </c>
      <c r="X2871" s="38"/>
    </row>
    <row r="2872" spans="2:24" ht="0.65" customHeight="1">
      <c r="B2872" s="33"/>
      <c r="C2872" s="33"/>
    </row>
    <row r="2873" spans="2:24" ht="0.65" customHeight="1"/>
    <row r="2874" spans="2:24" ht="1.75" customHeight="1"/>
    <row r="2875" spans="2:24" ht="10.75" customHeight="1">
      <c r="E2875" s="39">
        <v>0</v>
      </c>
      <c r="F2875" s="39"/>
      <c r="G2875" s="39"/>
      <c r="I2875" s="39">
        <v>0</v>
      </c>
      <c r="J2875" s="39"/>
      <c r="K2875" s="39"/>
      <c r="M2875" s="3">
        <v>0</v>
      </c>
      <c r="O2875" s="3">
        <v>0</v>
      </c>
      <c r="Q2875" s="3">
        <v>0</v>
      </c>
      <c r="S2875" s="39">
        <v>0</v>
      </c>
      <c r="T2875" s="39"/>
      <c r="U2875" s="39"/>
    </row>
    <row r="2876" spans="2:24" ht="6" customHeight="1"/>
    <row r="2877" spans="2:24" ht="13.75" customHeight="1">
      <c r="C2877" s="40" t="s">
        <v>10</v>
      </c>
      <c r="D2877" s="40"/>
      <c r="E2877" s="40"/>
      <c r="G2877" s="41">
        <v>1</v>
      </c>
      <c r="H2877" s="41"/>
      <c r="I2877" s="41"/>
    </row>
    <row r="2878" spans="2:24" ht="6" customHeight="1"/>
    <row r="2879" spans="2:24" ht="6" customHeight="1"/>
    <row r="2880" spans="2:24" ht="15" customHeight="1">
      <c r="B2880" s="42" t="s">
        <v>261</v>
      </c>
      <c r="C2880" s="42"/>
      <c r="D2880" s="42"/>
      <c r="E2880" s="42"/>
      <c r="F2880" s="42"/>
      <c r="G2880" s="42"/>
      <c r="H2880" s="42"/>
      <c r="I2880" s="42"/>
      <c r="J2880" s="42"/>
      <c r="K2880" s="42"/>
      <c r="L2880" s="42"/>
      <c r="M2880" s="42"/>
      <c r="N2880" s="42"/>
      <c r="O2880" s="42"/>
      <c r="P2880" s="42"/>
      <c r="Q2880" s="42"/>
      <c r="R2880" s="42"/>
      <c r="S2880" s="42"/>
      <c r="T2880" s="42"/>
      <c r="U2880" s="42"/>
      <c r="V2880" s="42"/>
      <c r="W2880" s="42"/>
      <c r="X2880" s="42"/>
    </row>
    <row r="2881" spans="2:24" ht="5.4" customHeight="1"/>
    <row r="2882" spans="2:24" ht="12.65" customHeight="1">
      <c r="B2882" s="33" t="s">
        <v>262</v>
      </c>
      <c r="C2882" s="33"/>
      <c r="E2882" s="37">
        <v>0</v>
      </c>
      <c r="F2882" s="37"/>
      <c r="G2882" s="37"/>
      <c r="I2882" s="37">
        <v>0</v>
      </c>
      <c r="J2882" s="37"/>
      <c r="K2882" s="37"/>
      <c r="M2882" s="2">
        <v>0</v>
      </c>
      <c r="O2882" s="2">
        <v>0</v>
      </c>
      <c r="Q2882" s="2">
        <v>0</v>
      </c>
      <c r="S2882" s="37">
        <v>0</v>
      </c>
      <c r="T2882" s="37"/>
      <c r="U2882" s="37"/>
      <c r="W2882" s="38">
        <v>81</v>
      </c>
      <c r="X2882" s="38"/>
    </row>
    <row r="2883" spans="2:24" ht="0.65" customHeight="1">
      <c r="B2883" s="33"/>
      <c r="C2883" s="33"/>
    </row>
    <row r="2884" spans="2:24" ht="0.65" customHeight="1"/>
    <row r="2885" spans="2:24" ht="1.75" customHeight="1"/>
    <row r="2886" spans="2:24" ht="10.75" customHeight="1">
      <c r="E2886" s="39">
        <v>0</v>
      </c>
      <c r="F2886" s="39"/>
      <c r="G2886" s="39"/>
      <c r="I2886" s="39">
        <v>0</v>
      </c>
      <c r="J2886" s="39"/>
      <c r="K2886" s="39"/>
      <c r="M2886" s="3">
        <v>0</v>
      </c>
      <c r="O2886" s="3">
        <v>0</v>
      </c>
      <c r="Q2886" s="3">
        <v>0</v>
      </c>
      <c r="S2886" s="39">
        <v>0</v>
      </c>
      <c r="T2886" s="39"/>
      <c r="U2886" s="39"/>
    </row>
    <row r="2887" spans="2:24" ht="6" customHeight="1"/>
    <row r="2888" spans="2:24" ht="13.75" customHeight="1">
      <c r="C2888" s="40" t="s">
        <v>10</v>
      </c>
      <c r="D2888" s="40"/>
      <c r="E2888" s="40"/>
      <c r="G2888" s="41">
        <v>1</v>
      </c>
      <c r="H2888" s="41"/>
      <c r="I2888" s="41"/>
    </row>
    <row r="2889" spans="2:24" ht="6" customHeight="1"/>
    <row r="2890" spans="2:24" ht="6" customHeight="1"/>
    <row r="2891" spans="2:24" ht="15" customHeight="1">
      <c r="B2891" s="42" t="s">
        <v>263</v>
      </c>
      <c r="C2891" s="42"/>
      <c r="D2891" s="42"/>
      <c r="E2891" s="42"/>
      <c r="F2891" s="42"/>
      <c r="G2891" s="42"/>
      <c r="H2891" s="42"/>
      <c r="I2891" s="42"/>
      <c r="J2891" s="42"/>
      <c r="K2891" s="42"/>
      <c r="L2891" s="42"/>
      <c r="M2891" s="42"/>
      <c r="N2891" s="42"/>
      <c r="O2891" s="42"/>
      <c r="P2891" s="42"/>
      <c r="Q2891" s="42"/>
      <c r="R2891" s="42"/>
      <c r="S2891" s="42"/>
      <c r="T2891" s="42"/>
      <c r="U2891" s="42"/>
      <c r="V2891" s="42"/>
      <c r="W2891" s="42"/>
      <c r="X2891" s="42"/>
    </row>
    <row r="2892" spans="2:24" ht="5.4" customHeight="1"/>
    <row r="2893" spans="2:24" ht="10.75" customHeight="1">
      <c r="B2893" s="43" t="s">
        <v>264</v>
      </c>
      <c r="C2893" s="43"/>
      <c r="E2893" s="37">
        <v>0</v>
      </c>
      <c r="F2893" s="37"/>
      <c r="G2893" s="37"/>
      <c r="I2893" s="37">
        <v>0</v>
      </c>
      <c r="J2893" s="37"/>
      <c r="K2893" s="37"/>
      <c r="M2893" s="2">
        <v>0</v>
      </c>
      <c r="O2893" s="2">
        <v>0</v>
      </c>
      <c r="Q2893" s="2">
        <v>0</v>
      </c>
      <c r="S2893" s="37">
        <v>0</v>
      </c>
      <c r="T2893" s="37"/>
      <c r="U2893" s="37"/>
      <c r="W2893" s="38">
        <v>38</v>
      </c>
      <c r="X2893" s="38"/>
    </row>
    <row r="2894" spans="2:24" ht="1.75" customHeight="1">
      <c r="B2894" s="43"/>
      <c r="C2894" s="43"/>
    </row>
    <row r="2895" spans="2:24" ht="0.65" customHeight="1">
      <c r="B2895" s="43"/>
      <c r="C2895" s="43"/>
    </row>
    <row r="2896" spans="2:24" ht="8.4" customHeight="1">
      <c r="B2896" s="43"/>
      <c r="C2896" s="43"/>
    </row>
    <row r="2897" spans="2:24" ht="10.75" customHeight="1">
      <c r="B2897" s="43" t="s">
        <v>264</v>
      </c>
      <c r="C2897" s="43"/>
      <c r="E2897" s="37">
        <v>0</v>
      </c>
      <c r="F2897" s="37"/>
      <c r="G2897" s="37"/>
      <c r="I2897" s="37">
        <v>0</v>
      </c>
      <c r="J2897" s="37"/>
      <c r="K2897" s="37"/>
      <c r="M2897" s="2">
        <v>0</v>
      </c>
      <c r="O2897" s="2">
        <v>0</v>
      </c>
      <c r="Q2897" s="2">
        <v>0</v>
      </c>
      <c r="S2897" s="37">
        <v>0</v>
      </c>
      <c r="T2897" s="37"/>
      <c r="U2897" s="37"/>
      <c r="W2897" s="38">
        <v>39</v>
      </c>
      <c r="X2897" s="38"/>
    </row>
    <row r="2898" spans="2:24" ht="1.75" customHeight="1">
      <c r="B2898" s="43"/>
      <c r="C2898" s="43"/>
    </row>
    <row r="2899" spans="2:24" ht="0.65" customHeight="1">
      <c r="B2899" s="43"/>
      <c r="C2899" s="43"/>
    </row>
    <row r="2900" spans="2:24" ht="8.4" customHeight="1">
      <c r="B2900" s="43"/>
      <c r="C2900" s="43"/>
    </row>
    <row r="2901" spans="2:24" ht="1.75" customHeight="1"/>
    <row r="2902" spans="2:24" ht="10.75" customHeight="1">
      <c r="E2902" s="39">
        <v>0</v>
      </c>
      <c r="F2902" s="39"/>
      <c r="G2902" s="39"/>
      <c r="I2902" s="39">
        <v>0</v>
      </c>
      <c r="J2902" s="39"/>
      <c r="K2902" s="39"/>
      <c r="M2902" s="3">
        <v>0</v>
      </c>
      <c r="O2902" s="3">
        <v>0</v>
      </c>
      <c r="Q2902" s="3">
        <v>0</v>
      </c>
      <c r="S2902" s="39">
        <v>0</v>
      </c>
      <c r="T2902" s="39"/>
      <c r="U2902" s="39"/>
    </row>
    <row r="2903" spans="2:24" ht="6" customHeight="1"/>
    <row r="2904" spans="2:24" ht="13.75" customHeight="1">
      <c r="C2904" s="40" t="s">
        <v>10</v>
      </c>
      <c r="D2904" s="40"/>
      <c r="E2904" s="40"/>
      <c r="G2904" s="41">
        <v>2</v>
      </c>
      <c r="H2904" s="41"/>
      <c r="I2904" s="41"/>
    </row>
    <row r="2905" spans="2:24" ht="6" customHeight="1"/>
    <row r="2906" spans="2:24" ht="6" customHeight="1"/>
    <row r="2907" spans="2:24" ht="15" customHeight="1">
      <c r="B2907" s="42" t="s">
        <v>265</v>
      </c>
      <c r="C2907" s="42"/>
      <c r="D2907" s="42"/>
      <c r="E2907" s="42"/>
      <c r="F2907" s="42"/>
      <c r="G2907" s="42"/>
      <c r="H2907" s="42"/>
      <c r="I2907" s="42"/>
      <c r="J2907" s="42"/>
      <c r="K2907" s="42"/>
      <c r="L2907" s="42"/>
      <c r="M2907" s="42"/>
      <c r="N2907" s="42"/>
      <c r="O2907" s="42"/>
      <c r="P2907" s="42"/>
      <c r="Q2907" s="42"/>
      <c r="R2907" s="42"/>
      <c r="S2907" s="42"/>
      <c r="T2907" s="42"/>
      <c r="U2907" s="42"/>
      <c r="V2907" s="42"/>
      <c r="W2907" s="42"/>
      <c r="X2907" s="42"/>
    </row>
    <row r="2908" spans="2:24" ht="5.4" customHeight="1"/>
    <row r="2909" spans="2:24" ht="10.75" customHeight="1">
      <c r="B2909" s="43" t="s">
        <v>266</v>
      </c>
      <c r="C2909" s="43"/>
      <c r="E2909" s="37">
        <v>0</v>
      </c>
      <c r="F2909" s="37"/>
      <c r="G2909" s="37"/>
      <c r="I2909" s="37">
        <v>0</v>
      </c>
      <c r="J2909" s="37"/>
      <c r="K2909" s="37"/>
      <c r="M2909" s="2">
        <v>0</v>
      </c>
      <c r="O2909" s="2">
        <v>0</v>
      </c>
      <c r="Q2909" s="2">
        <v>0</v>
      </c>
      <c r="S2909" s="37">
        <v>0</v>
      </c>
      <c r="T2909" s="37"/>
      <c r="U2909" s="37"/>
      <c r="W2909" s="38">
        <v>39</v>
      </c>
      <c r="X2909" s="38"/>
    </row>
    <row r="2910" spans="2:24" ht="1.75" customHeight="1">
      <c r="B2910" s="43"/>
      <c r="C2910" s="43"/>
    </row>
    <row r="2911" spans="2:24" ht="0.65" customHeight="1">
      <c r="B2911" s="43"/>
      <c r="C2911" s="43"/>
    </row>
    <row r="2912" spans="2:24" ht="8.4" customHeight="1">
      <c r="B2912" s="43"/>
      <c r="C2912" s="43"/>
    </row>
    <row r="2913" spans="2:24" ht="10.75" customHeight="1">
      <c r="B2913" s="43" t="s">
        <v>266</v>
      </c>
      <c r="C2913" s="43"/>
      <c r="E2913" s="37">
        <v>0</v>
      </c>
      <c r="F2913" s="37"/>
      <c r="G2913" s="37"/>
      <c r="I2913" s="37">
        <v>0</v>
      </c>
      <c r="J2913" s="37"/>
      <c r="K2913" s="37"/>
      <c r="M2913" s="2">
        <v>0</v>
      </c>
      <c r="O2913" s="2">
        <v>0</v>
      </c>
      <c r="Q2913" s="2">
        <v>0</v>
      </c>
      <c r="S2913" s="37">
        <v>0</v>
      </c>
      <c r="T2913" s="37"/>
      <c r="U2913" s="37"/>
      <c r="W2913" s="38">
        <v>41</v>
      </c>
      <c r="X2913" s="38"/>
    </row>
    <row r="2914" spans="2:24" ht="1.75" customHeight="1">
      <c r="B2914" s="43"/>
      <c r="C2914" s="43"/>
    </row>
    <row r="2915" spans="2:24" ht="0.65" customHeight="1">
      <c r="B2915" s="43"/>
      <c r="C2915" s="43"/>
    </row>
    <row r="2916" spans="2:24" ht="8.4" customHeight="1">
      <c r="B2916" s="43"/>
      <c r="C2916" s="43"/>
    </row>
    <row r="2917" spans="2:24" ht="1.75" customHeight="1"/>
    <row r="2918" spans="2:24" ht="10.75" customHeight="1">
      <c r="E2918" s="39">
        <v>0</v>
      </c>
      <c r="F2918" s="39"/>
      <c r="G2918" s="39"/>
      <c r="I2918" s="39">
        <v>0</v>
      </c>
      <c r="J2918" s="39"/>
      <c r="K2918" s="39"/>
      <c r="M2918" s="3">
        <v>0</v>
      </c>
      <c r="O2918" s="3">
        <v>0</v>
      </c>
      <c r="Q2918" s="3">
        <v>0</v>
      </c>
      <c r="S2918" s="39">
        <v>0</v>
      </c>
      <c r="T2918" s="39"/>
      <c r="U2918" s="39"/>
    </row>
    <row r="2919" spans="2:24" ht="6" customHeight="1"/>
    <row r="2920" spans="2:24" ht="13.75" customHeight="1">
      <c r="C2920" s="40" t="s">
        <v>10</v>
      </c>
      <c r="D2920" s="40"/>
      <c r="E2920" s="40"/>
      <c r="G2920" s="41">
        <v>2</v>
      </c>
      <c r="H2920" s="41"/>
      <c r="I2920" s="41"/>
    </row>
    <row r="2921" spans="2:24" ht="6" customHeight="1"/>
    <row r="2922" spans="2:24" ht="6" customHeight="1"/>
    <row r="2923" spans="2:24" ht="15" customHeight="1">
      <c r="B2923" s="42" t="s">
        <v>267</v>
      </c>
      <c r="C2923" s="42"/>
      <c r="D2923" s="42"/>
      <c r="E2923" s="42"/>
      <c r="F2923" s="42"/>
      <c r="G2923" s="42"/>
      <c r="H2923" s="42"/>
      <c r="I2923" s="42"/>
      <c r="J2923" s="42"/>
      <c r="K2923" s="42"/>
      <c r="L2923" s="42"/>
      <c r="M2923" s="42"/>
      <c r="N2923" s="42"/>
      <c r="O2923" s="42"/>
      <c r="P2923" s="42"/>
      <c r="Q2923" s="42"/>
      <c r="R2923" s="42"/>
      <c r="S2923" s="42"/>
      <c r="T2923" s="42"/>
      <c r="U2923" s="42"/>
      <c r="V2923" s="42"/>
      <c r="W2923" s="42"/>
      <c r="X2923" s="42"/>
    </row>
    <row r="2924" spans="2:24" ht="5.4" customHeight="1"/>
    <row r="2925" spans="2:24" ht="12.65" customHeight="1">
      <c r="B2925" s="33" t="s">
        <v>268</v>
      </c>
      <c r="C2925" s="33"/>
      <c r="E2925" s="37">
        <v>0</v>
      </c>
      <c r="F2925" s="37"/>
      <c r="G2925" s="37"/>
      <c r="I2925" s="37">
        <v>0</v>
      </c>
      <c r="J2925" s="37"/>
      <c r="K2925" s="37"/>
      <c r="M2925" s="2">
        <v>0</v>
      </c>
      <c r="O2925" s="2">
        <v>0</v>
      </c>
      <c r="Q2925" s="2">
        <v>0</v>
      </c>
      <c r="S2925" s="37">
        <v>0</v>
      </c>
      <c r="T2925" s="37"/>
      <c r="U2925" s="37"/>
      <c r="W2925" s="38">
        <v>25</v>
      </c>
      <c r="X2925" s="38"/>
    </row>
    <row r="2926" spans="2:24" ht="0.65" customHeight="1">
      <c r="B2926" s="33"/>
      <c r="C2926" s="33"/>
    </row>
    <row r="2927" spans="2:24" ht="0.65" customHeight="1"/>
    <row r="2928" spans="2:24" ht="1.75" customHeight="1"/>
    <row r="2929" spans="2:24" ht="10.75" customHeight="1">
      <c r="E2929" s="39">
        <v>0</v>
      </c>
      <c r="F2929" s="39"/>
      <c r="G2929" s="39"/>
      <c r="I2929" s="39">
        <v>0</v>
      </c>
      <c r="J2929" s="39"/>
      <c r="K2929" s="39"/>
      <c r="M2929" s="3">
        <v>0</v>
      </c>
      <c r="O2929" s="3">
        <v>0</v>
      </c>
      <c r="Q2929" s="3">
        <v>0</v>
      </c>
      <c r="S2929" s="39">
        <v>0</v>
      </c>
      <c r="T2929" s="39"/>
      <c r="U2929" s="39"/>
    </row>
    <row r="2930" spans="2:24" ht="6" customHeight="1"/>
    <row r="2931" spans="2:24" ht="13.75" customHeight="1">
      <c r="C2931" s="40" t="s">
        <v>10</v>
      </c>
      <c r="D2931" s="40"/>
      <c r="E2931" s="40"/>
      <c r="G2931" s="41">
        <v>1</v>
      </c>
      <c r="H2931" s="41"/>
      <c r="I2931" s="41"/>
    </row>
    <row r="2932" spans="2:24" ht="6" customHeight="1"/>
    <row r="2933" spans="2:24" ht="6" customHeight="1"/>
    <row r="2934" spans="2:24" ht="15" customHeight="1">
      <c r="B2934" s="42" t="s">
        <v>269</v>
      </c>
      <c r="C2934" s="42"/>
      <c r="D2934" s="42"/>
      <c r="E2934" s="42"/>
      <c r="F2934" s="42"/>
      <c r="G2934" s="42"/>
      <c r="H2934" s="42"/>
      <c r="I2934" s="42"/>
      <c r="J2934" s="42"/>
      <c r="K2934" s="42"/>
      <c r="L2934" s="42"/>
      <c r="M2934" s="42"/>
      <c r="N2934" s="42"/>
      <c r="O2934" s="42"/>
      <c r="P2934" s="42"/>
      <c r="Q2934" s="42"/>
      <c r="R2934" s="42"/>
      <c r="S2934" s="42"/>
      <c r="T2934" s="42"/>
      <c r="U2934" s="42"/>
      <c r="V2934" s="42"/>
      <c r="W2934" s="42"/>
      <c r="X2934" s="42"/>
    </row>
    <row r="2935" spans="2:24" ht="5.4" customHeight="1"/>
    <row r="2936" spans="2:24" ht="12.65" customHeight="1">
      <c r="B2936" s="33" t="s">
        <v>270</v>
      </c>
      <c r="C2936" s="33"/>
      <c r="E2936" s="37">
        <v>0</v>
      </c>
      <c r="F2936" s="37"/>
      <c r="G2936" s="37"/>
      <c r="I2936" s="37">
        <v>0</v>
      </c>
      <c r="J2936" s="37"/>
      <c r="K2936" s="37"/>
      <c r="M2936" s="2">
        <v>0</v>
      </c>
      <c r="O2936" s="2">
        <v>0</v>
      </c>
      <c r="Q2936" s="2">
        <v>0</v>
      </c>
      <c r="S2936" s="37">
        <v>0</v>
      </c>
      <c r="T2936" s="37"/>
      <c r="U2936" s="37"/>
      <c r="W2936" s="38">
        <v>62</v>
      </c>
      <c r="X2936" s="38"/>
    </row>
    <row r="2937" spans="2:24" ht="0.65" customHeight="1">
      <c r="B2937" s="33"/>
      <c r="C2937" s="33"/>
    </row>
    <row r="2938" spans="2:24" ht="0.65" customHeight="1"/>
    <row r="2939" spans="2:24" ht="1.75" customHeight="1"/>
    <row r="2940" spans="2:24" ht="10.75" customHeight="1">
      <c r="E2940" s="39">
        <v>0</v>
      </c>
      <c r="F2940" s="39"/>
      <c r="G2940" s="39"/>
      <c r="I2940" s="39">
        <v>0</v>
      </c>
      <c r="J2940" s="39"/>
      <c r="K2940" s="39"/>
      <c r="M2940" s="3">
        <v>0</v>
      </c>
      <c r="O2940" s="3">
        <v>0</v>
      </c>
      <c r="Q2940" s="3">
        <v>0</v>
      </c>
      <c r="S2940" s="39">
        <v>0</v>
      </c>
      <c r="T2940" s="39"/>
      <c r="U2940" s="39"/>
    </row>
    <row r="2941" spans="2:24" ht="6" customHeight="1"/>
    <row r="2942" spans="2:24" ht="13.75" customHeight="1">
      <c r="C2942" s="40" t="s">
        <v>10</v>
      </c>
      <c r="D2942" s="40"/>
      <c r="E2942" s="40"/>
      <c r="G2942" s="41">
        <v>1</v>
      </c>
      <c r="H2942" s="41"/>
      <c r="I2942" s="41"/>
    </row>
    <row r="2943" spans="2:24" ht="6" customHeight="1"/>
    <row r="2944" spans="2:24" ht="6" customHeight="1"/>
    <row r="2945" spans="2:24" ht="15" customHeight="1">
      <c r="B2945" s="42" t="s">
        <v>271</v>
      </c>
      <c r="C2945" s="42"/>
      <c r="D2945" s="42"/>
      <c r="E2945" s="42"/>
      <c r="F2945" s="42"/>
      <c r="G2945" s="42"/>
      <c r="H2945" s="42"/>
      <c r="I2945" s="42"/>
      <c r="J2945" s="42"/>
      <c r="K2945" s="42"/>
      <c r="L2945" s="42"/>
      <c r="M2945" s="42"/>
      <c r="N2945" s="42"/>
      <c r="O2945" s="42"/>
      <c r="P2945" s="42"/>
      <c r="Q2945" s="42"/>
      <c r="R2945" s="42"/>
      <c r="S2945" s="42"/>
      <c r="T2945" s="42"/>
      <c r="U2945" s="42"/>
      <c r="V2945" s="42"/>
      <c r="W2945" s="42"/>
      <c r="X2945" s="42"/>
    </row>
    <row r="2946" spans="2:24" ht="5.4" customHeight="1"/>
    <row r="2947" spans="2:24" ht="12.65" customHeight="1">
      <c r="B2947" s="33" t="s">
        <v>272</v>
      </c>
      <c r="C2947" s="33"/>
      <c r="E2947" s="37">
        <v>0</v>
      </c>
      <c r="F2947" s="37"/>
      <c r="G2947" s="37"/>
      <c r="I2947" s="37">
        <v>0</v>
      </c>
      <c r="J2947" s="37"/>
      <c r="K2947" s="37"/>
      <c r="M2947" s="2">
        <v>0</v>
      </c>
      <c r="O2947" s="2">
        <v>0</v>
      </c>
      <c r="Q2947" s="2">
        <v>0</v>
      </c>
      <c r="S2947" s="37">
        <v>0</v>
      </c>
      <c r="T2947" s="37"/>
      <c r="U2947" s="37"/>
      <c r="W2947" s="38">
        <v>27</v>
      </c>
      <c r="X2947" s="38"/>
    </row>
    <row r="2948" spans="2:24" ht="0.65" customHeight="1">
      <c r="B2948" s="33"/>
      <c r="C2948" s="33"/>
    </row>
    <row r="2949" spans="2:24" ht="0.65" customHeight="1"/>
    <row r="2950" spans="2:24" ht="1.75" customHeight="1"/>
    <row r="2951" spans="2:24" ht="10.75" customHeight="1">
      <c r="E2951" s="39">
        <v>0</v>
      </c>
      <c r="F2951" s="39"/>
      <c r="G2951" s="39"/>
      <c r="I2951" s="39">
        <v>0</v>
      </c>
      <c r="J2951" s="39"/>
      <c r="K2951" s="39"/>
      <c r="M2951" s="3">
        <v>0</v>
      </c>
      <c r="O2951" s="3">
        <v>0</v>
      </c>
      <c r="Q2951" s="3">
        <v>0</v>
      </c>
      <c r="S2951" s="39">
        <v>0</v>
      </c>
      <c r="T2951" s="39"/>
      <c r="U2951" s="39"/>
    </row>
    <row r="2952" spans="2:24" ht="6" customHeight="1"/>
    <row r="2953" spans="2:24" ht="13.75" customHeight="1">
      <c r="C2953" s="40" t="s">
        <v>10</v>
      </c>
      <c r="D2953" s="40"/>
      <c r="E2953" s="40"/>
      <c r="G2953" s="41">
        <v>1</v>
      </c>
      <c r="H2953" s="41"/>
      <c r="I2953" s="41"/>
    </row>
    <row r="2954" spans="2:24" ht="6" customHeight="1"/>
    <row r="2955" spans="2:24" ht="6" customHeight="1"/>
    <row r="2956" spans="2:24" ht="15" customHeight="1">
      <c r="B2956" s="42" t="s">
        <v>273</v>
      </c>
      <c r="C2956" s="42"/>
      <c r="D2956" s="42"/>
      <c r="E2956" s="42"/>
      <c r="F2956" s="42"/>
      <c r="G2956" s="42"/>
      <c r="H2956" s="42"/>
      <c r="I2956" s="42"/>
      <c r="J2956" s="42"/>
      <c r="K2956" s="42"/>
      <c r="L2956" s="42"/>
      <c r="M2956" s="42"/>
      <c r="N2956" s="42"/>
      <c r="O2956" s="42"/>
      <c r="P2956" s="42"/>
      <c r="Q2956" s="42"/>
      <c r="R2956" s="42"/>
      <c r="S2956" s="42"/>
      <c r="T2956" s="42"/>
      <c r="U2956" s="42"/>
      <c r="V2956" s="42"/>
      <c r="W2956" s="42"/>
      <c r="X2956" s="42"/>
    </row>
    <row r="2957" spans="2:24" ht="5.4" customHeight="1"/>
    <row r="2958" spans="2:24" ht="10.75" customHeight="1">
      <c r="B2958" s="43" t="s">
        <v>274</v>
      </c>
      <c r="C2958" s="43"/>
      <c r="E2958" s="37">
        <v>0</v>
      </c>
      <c r="F2958" s="37"/>
      <c r="G2958" s="37"/>
      <c r="I2958" s="37">
        <v>0</v>
      </c>
      <c r="J2958" s="37"/>
      <c r="K2958" s="37"/>
      <c r="M2958" s="2">
        <v>0</v>
      </c>
      <c r="O2958" s="2">
        <v>0</v>
      </c>
      <c r="Q2958" s="2">
        <v>5</v>
      </c>
      <c r="S2958" s="37">
        <v>5</v>
      </c>
      <c r="T2958" s="37"/>
      <c r="U2958" s="37"/>
      <c r="W2958" s="38">
        <v>51</v>
      </c>
      <c r="X2958" s="38"/>
    </row>
    <row r="2959" spans="2:24" ht="1.75" customHeight="1">
      <c r="B2959" s="43"/>
      <c r="C2959" s="43"/>
    </row>
    <row r="2960" spans="2:24" ht="0.65" customHeight="1">
      <c r="B2960" s="43"/>
      <c r="C2960" s="43"/>
    </row>
    <row r="2961" spans="2:24" ht="8.4" customHeight="1">
      <c r="B2961" s="43"/>
      <c r="C2961" s="43"/>
    </row>
    <row r="2962" spans="2:24" ht="10.75" customHeight="1">
      <c r="B2962" s="43" t="s">
        <v>274</v>
      </c>
      <c r="C2962" s="43"/>
      <c r="E2962" s="37">
        <v>0</v>
      </c>
      <c r="F2962" s="37"/>
      <c r="G2962" s="37"/>
      <c r="I2962" s="37">
        <v>0</v>
      </c>
      <c r="J2962" s="37"/>
      <c r="K2962" s="37"/>
      <c r="M2962" s="2">
        <v>0</v>
      </c>
      <c r="O2962" s="2">
        <v>0</v>
      </c>
      <c r="Q2962" s="2">
        <v>5</v>
      </c>
      <c r="S2962" s="37">
        <v>5</v>
      </c>
      <c r="T2962" s="37"/>
      <c r="U2962" s="37"/>
      <c r="W2962" s="38">
        <v>56</v>
      </c>
      <c r="X2962" s="38"/>
    </row>
    <row r="2963" spans="2:24" ht="1.75" customHeight="1">
      <c r="B2963" s="43"/>
      <c r="C2963" s="43"/>
    </row>
    <row r="2964" spans="2:24" ht="0.65" customHeight="1">
      <c r="B2964" s="43"/>
      <c r="C2964" s="43"/>
    </row>
    <row r="2965" spans="2:24" ht="8.4" customHeight="1">
      <c r="B2965" s="43"/>
      <c r="C2965" s="43"/>
    </row>
    <row r="2966" spans="2:24" ht="1.75" customHeight="1"/>
    <row r="2967" spans="2:24" ht="10.75" customHeight="1">
      <c r="E2967" s="39">
        <v>0</v>
      </c>
      <c r="F2967" s="39"/>
      <c r="G2967" s="39"/>
      <c r="I2967" s="39">
        <v>0</v>
      </c>
      <c r="J2967" s="39"/>
      <c r="K2967" s="39"/>
      <c r="M2967" s="3">
        <v>0</v>
      </c>
      <c r="O2967" s="3">
        <v>0</v>
      </c>
      <c r="Q2967" s="3">
        <v>10</v>
      </c>
      <c r="S2967" s="39">
        <v>10</v>
      </c>
      <c r="T2967" s="39"/>
      <c r="U2967" s="39"/>
    </row>
    <row r="2968" spans="2:24" ht="6" customHeight="1"/>
    <row r="2969" spans="2:24" ht="13.75" customHeight="1">
      <c r="C2969" s="40" t="s">
        <v>10</v>
      </c>
      <c r="D2969" s="40"/>
      <c r="E2969" s="40"/>
      <c r="G2969" s="41">
        <v>2</v>
      </c>
      <c r="H2969" s="41"/>
      <c r="I2969" s="41"/>
    </row>
    <row r="2970" spans="2:24" ht="6" customHeight="1"/>
    <row r="2971" spans="2:24" ht="6" customHeight="1"/>
    <row r="2972" spans="2:24" ht="15" customHeight="1">
      <c r="B2972" s="42" t="s">
        <v>275</v>
      </c>
      <c r="C2972" s="42"/>
      <c r="D2972" s="42"/>
      <c r="E2972" s="42"/>
      <c r="F2972" s="42"/>
      <c r="G2972" s="42"/>
      <c r="H2972" s="42"/>
      <c r="I2972" s="42"/>
      <c r="J2972" s="42"/>
      <c r="K2972" s="42"/>
      <c r="L2972" s="42"/>
      <c r="M2972" s="42"/>
      <c r="N2972" s="42"/>
      <c r="O2972" s="42"/>
      <c r="P2972" s="42"/>
      <c r="Q2972" s="42"/>
      <c r="R2972" s="42"/>
      <c r="S2972" s="42"/>
      <c r="T2972" s="42"/>
      <c r="U2972" s="42"/>
      <c r="V2972" s="42"/>
      <c r="W2972" s="42"/>
      <c r="X2972" s="42"/>
    </row>
    <row r="2973" spans="2:24" ht="5.4" customHeight="1"/>
    <row r="2974" spans="2:24" ht="12.65" customHeight="1">
      <c r="B2974" s="33" t="s">
        <v>276</v>
      </c>
      <c r="C2974" s="33"/>
      <c r="E2974" s="37">
        <v>11</v>
      </c>
      <c r="F2974" s="37"/>
      <c r="G2974" s="37"/>
      <c r="I2974" s="37">
        <v>49</v>
      </c>
      <c r="J2974" s="37"/>
      <c r="K2974" s="37"/>
      <c r="M2974" s="2">
        <v>10</v>
      </c>
      <c r="O2974" s="2">
        <v>30</v>
      </c>
      <c r="Q2974" s="2">
        <v>5</v>
      </c>
      <c r="S2974" s="37">
        <v>5</v>
      </c>
      <c r="T2974" s="37"/>
      <c r="U2974" s="37"/>
      <c r="W2974" s="38">
        <v>56</v>
      </c>
      <c r="X2974" s="38"/>
    </row>
    <row r="2975" spans="2:24" ht="0.65" customHeight="1">
      <c r="B2975" s="33"/>
      <c r="C2975" s="33"/>
    </row>
    <row r="2976" spans="2:24" ht="0.65" customHeight="1"/>
    <row r="2977" spans="2:24" ht="1.75" customHeight="1"/>
    <row r="2978" spans="2:24" ht="10.75" customHeight="1">
      <c r="E2978" s="39">
        <v>11</v>
      </c>
      <c r="F2978" s="39"/>
      <c r="G2978" s="39"/>
      <c r="I2978" s="39">
        <v>49</v>
      </c>
      <c r="J2978" s="39"/>
      <c r="K2978" s="39"/>
      <c r="M2978" s="3">
        <v>10</v>
      </c>
      <c r="O2978" s="3">
        <v>30</v>
      </c>
      <c r="Q2978" s="3">
        <v>5</v>
      </c>
      <c r="S2978" s="39">
        <v>5</v>
      </c>
      <c r="T2978" s="39"/>
      <c r="U2978" s="39"/>
    </row>
    <row r="2979" spans="2:24" ht="6" customHeight="1"/>
    <row r="2980" spans="2:24" ht="13.75" customHeight="1">
      <c r="C2980" s="40" t="s">
        <v>10</v>
      </c>
      <c r="D2980" s="40"/>
      <c r="E2980" s="40"/>
      <c r="G2980" s="41">
        <v>1</v>
      </c>
      <c r="H2980" s="41"/>
      <c r="I2980" s="41"/>
    </row>
    <row r="2981" spans="2:24" ht="6" customHeight="1"/>
    <row r="2982" spans="2:24" ht="6" customHeight="1"/>
    <row r="2983" spans="2:24" ht="15" customHeight="1">
      <c r="B2983" s="42" t="s">
        <v>277</v>
      </c>
      <c r="C2983" s="42"/>
      <c r="D2983" s="42"/>
      <c r="E2983" s="42"/>
      <c r="F2983" s="42"/>
      <c r="G2983" s="42"/>
      <c r="H2983" s="42"/>
      <c r="I2983" s="42"/>
      <c r="J2983" s="42"/>
      <c r="K2983" s="42"/>
      <c r="L2983" s="42"/>
      <c r="M2983" s="42"/>
      <c r="N2983" s="42"/>
      <c r="O2983" s="42"/>
      <c r="P2983" s="42"/>
      <c r="Q2983" s="42"/>
      <c r="R2983" s="42"/>
      <c r="S2983" s="42"/>
      <c r="T2983" s="42"/>
      <c r="U2983" s="42"/>
      <c r="V2983" s="42"/>
      <c r="W2983" s="42"/>
      <c r="X2983" s="42"/>
    </row>
    <row r="2984" spans="2:24" ht="5.4" customHeight="1"/>
    <row r="2985" spans="2:24" ht="12.65" customHeight="1">
      <c r="B2985" s="33" t="s">
        <v>278</v>
      </c>
      <c r="C2985" s="33"/>
      <c r="E2985" s="37">
        <v>0</v>
      </c>
      <c r="F2985" s="37"/>
      <c r="G2985" s="37"/>
      <c r="I2985" s="37">
        <v>0</v>
      </c>
      <c r="J2985" s="37"/>
      <c r="K2985" s="37"/>
      <c r="M2985" s="2">
        <v>0</v>
      </c>
      <c r="O2985" s="2">
        <v>0</v>
      </c>
      <c r="Q2985" s="2">
        <v>0</v>
      </c>
      <c r="S2985" s="37">
        <v>0</v>
      </c>
      <c r="T2985" s="37"/>
      <c r="U2985" s="37"/>
      <c r="W2985" s="38">
        <v>29</v>
      </c>
      <c r="X2985" s="38"/>
    </row>
    <row r="2986" spans="2:24" ht="0.65" customHeight="1">
      <c r="B2986" s="33"/>
      <c r="C2986" s="33"/>
    </row>
    <row r="2987" spans="2:24" ht="0.65" customHeight="1"/>
    <row r="2988" spans="2:24" ht="1.75" customHeight="1"/>
    <row r="2989" spans="2:24" ht="10.75" customHeight="1">
      <c r="E2989" s="39">
        <v>0</v>
      </c>
      <c r="F2989" s="39"/>
      <c r="G2989" s="39"/>
      <c r="I2989" s="39">
        <v>0</v>
      </c>
      <c r="J2989" s="39"/>
      <c r="K2989" s="39"/>
      <c r="M2989" s="3">
        <v>0</v>
      </c>
      <c r="O2989" s="3">
        <v>0</v>
      </c>
      <c r="Q2989" s="3">
        <v>0</v>
      </c>
      <c r="S2989" s="39">
        <v>0</v>
      </c>
      <c r="T2989" s="39"/>
      <c r="U2989" s="39"/>
    </row>
    <row r="2990" spans="2:24" ht="6" customHeight="1"/>
    <row r="2991" spans="2:24" ht="13.75" customHeight="1">
      <c r="C2991" s="40" t="s">
        <v>10</v>
      </c>
      <c r="D2991" s="40"/>
      <c r="E2991" s="40"/>
      <c r="G2991" s="41">
        <v>1</v>
      </c>
      <c r="H2991" s="41"/>
      <c r="I2991" s="41"/>
    </row>
    <row r="2992" spans="2:24" ht="6" customHeight="1"/>
    <row r="2993" spans="2:24" ht="6" customHeight="1"/>
    <row r="2994" spans="2:24" ht="15" customHeight="1">
      <c r="B2994" s="42" t="s">
        <v>279</v>
      </c>
      <c r="C2994" s="42"/>
      <c r="D2994" s="42"/>
      <c r="E2994" s="42"/>
      <c r="F2994" s="42"/>
      <c r="G2994" s="42"/>
      <c r="H2994" s="42"/>
      <c r="I2994" s="42"/>
      <c r="J2994" s="42"/>
      <c r="K2994" s="42"/>
      <c r="L2994" s="42"/>
      <c r="M2994" s="42"/>
      <c r="N2994" s="42"/>
      <c r="O2994" s="42"/>
      <c r="P2994" s="42"/>
      <c r="Q2994" s="42"/>
      <c r="R2994" s="42"/>
      <c r="S2994" s="42"/>
      <c r="T2994" s="42"/>
      <c r="U2994" s="42"/>
      <c r="V2994" s="42"/>
      <c r="W2994" s="42"/>
      <c r="X2994" s="42"/>
    </row>
    <row r="2995" spans="2:24" ht="5.4" customHeight="1"/>
    <row r="2996" spans="2:24" ht="12.65" customHeight="1">
      <c r="B2996" s="33" t="s">
        <v>280</v>
      </c>
      <c r="C2996" s="33"/>
      <c r="E2996" s="37">
        <v>0</v>
      </c>
      <c r="F2996" s="37"/>
      <c r="G2996" s="37"/>
      <c r="I2996" s="37">
        <v>0</v>
      </c>
      <c r="J2996" s="37"/>
      <c r="K2996" s="37"/>
      <c r="M2996" s="2">
        <v>0</v>
      </c>
      <c r="O2996" s="2">
        <v>0</v>
      </c>
      <c r="Q2996" s="2">
        <v>0</v>
      </c>
      <c r="S2996" s="37">
        <v>0</v>
      </c>
      <c r="T2996" s="37"/>
      <c r="U2996" s="37"/>
      <c r="W2996" s="38">
        <v>55</v>
      </c>
      <c r="X2996" s="38"/>
    </row>
    <row r="2997" spans="2:24" ht="0.65" customHeight="1">
      <c r="B2997" s="33"/>
      <c r="C2997" s="33"/>
    </row>
    <row r="2998" spans="2:24" ht="0.65" customHeight="1"/>
    <row r="2999" spans="2:24" ht="1.75" customHeight="1"/>
    <row r="3000" spans="2:24" ht="10.75" customHeight="1">
      <c r="E3000" s="39">
        <v>0</v>
      </c>
      <c r="F3000" s="39"/>
      <c r="G3000" s="39"/>
      <c r="I3000" s="39">
        <v>0</v>
      </c>
      <c r="J3000" s="39"/>
      <c r="K3000" s="39"/>
      <c r="M3000" s="3">
        <v>0</v>
      </c>
      <c r="O3000" s="3">
        <v>0</v>
      </c>
      <c r="Q3000" s="3">
        <v>0</v>
      </c>
      <c r="S3000" s="39">
        <v>0</v>
      </c>
      <c r="T3000" s="39"/>
      <c r="U3000" s="39"/>
    </row>
    <row r="3001" spans="2:24" ht="6" customHeight="1"/>
    <row r="3002" spans="2:24" ht="13.75" customHeight="1">
      <c r="C3002" s="40" t="s">
        <v>10</v>
      </c>
      <c r="D3002" s="40"/>
      <c r="E3002" s="40"/>
      <c r="G3002" s="41">
        <v>1</v>
      </c>
      <c r="H3002" s="41"/>
      <c r="I3002" s="41"/>
    </row>
    <row r="3003" spans="2:24" ht="6" customHeight="1"/>
    <row r="3004" spans="2:24" ht="6" customHeight="1"/>
    <row r="3005" spans="2:24" ht="15" customHeight="1">
      <c r="B3005" s="42" t="s">
        <v>281</v>
      </c>
      <c r="C3005" s="42"/>
      <c r="D3005" s="42"/>
      <c r="E3005" s="42"/>
      <c r="F3005" s="42"/>
      <c r="G3005" s="42"/>
      <c r="H3005" s="42"/>
      <c r="I3005" s="42"/>
      <c r="J3005" s="42"/>
      <c r="K3005" s="42"/>
      <c r="L3005" s="42"/>
      <c r="M3005" s="42"/>
      <c r="N3005" s="42"/>
      <c r="O3005" s="42"/>
      <c r="P3005" s="42"/>
      <c r="Q3005" s="42"/>
      <c r="R3005" s="42"/>
      <c r="S3005" s="42"/>
      <c r="T3005" s="42"/>
      <c r="U3005" s="42"/>
      <c r="V3005" s="42"/>
      <c r="W3005" s="42"/>
      <c r="X3005" s="42"/>
    </row>
    <row r="3006" spans="2:24" ht="5.4" customHeight="1"/>
    <row r="3007" spans="2:24" ht="12.65" customHeight="1">
      <c r="B3007" s="33" t="s">
        <v>282</v>
      </c>
      <c r="C3007" s="33"/>
      <c r="E3007" s="37">
        <v>0</v>
      </c>
      <c r="F3007" s="37"/>
      <c r="G3007" s="37"/>
      <c r="I3007" s="37">
        <v>0</v>
      </c>
      <c r="J3007" s="37"/>
      <c r="K3007" s="37"/>
      <c r="M3007" s="2">
        <v>0</v>
      </c>
      <c r="O3007" s="2">
        <v>0</v>
      </c>
      <c r="Q3007" s="2">
        <v>0</v>
      </c>
      <c r="S3007" s="37">
        <v>0</v>
      </c>
      <c r="T3007" s="37"/>
      <c r="U3007" s="37"/>
      <c r="W3007" s="38">
        <v>26</v>
      </c>
      <c r="X3007" s="38"/>
    </row>
    <row r="3008" spans="2:24" ht="0.65" customHeight="1">
      <c r="B3008" s="33"/>
      <c r="C3008" s="33"/>
    </row>
    <row r="3009" spans="2:24" ht="0.65" customHeight="1"/>
    <row r="3010" spans="2:24" ht="1.75" customHeight="1"/>
    <row r="3011" spans="2:24" ht="10.75" customHeight="1">
      <c r="E3011" s="39">
        <v>0</v>
      </c>
      <c r="F3011" s="39"/>
      <c r="G3011" s="39"/>
      <c r="I3011" s="39">
        <v>0</v>
      </c>
      <c r="J3011" s="39"/>
      <c r="K3011" s="39"/>
      <c r="M3011" s="3">
        <v>0</v>
      </c>
      <c r="O3011" s="3">
        <v>0</v>
      </c>
      <c r="Q3011" s="3">
        <v>0</v>
      </c>
      <c r="S3011" s="39">
        <v>0</v>
      </c>
      <c r="T3011" s="39"/>
      <c r="U3011" s="39"/>
    </row>
    <row r="3012" spans="2:24" ht="6" customHeight="1"/>
    <row r="3013" spans="2:24" ht="13.75" customHeight="1">
      <c r="C3013" s="40" t="s">
        <v>10</v>
      </c>
      <c r="D3013" s="40"/>
      <c r="E3013" s="40"/>
      <c r="G3013" s="41">
        <v>1</v>
      </c>
      <c r="H3013" s="41"/>
      <c r="I3013" s="41"/>
    </row>
    <row r="3014" spans="2:24" ht="6" customHeight="1"/>
    <row r="3015" spans="2:24" ht="6" customHeight="1"/>
    <row r="3016" spans="2:24" ht="15" customHeight="1">
      <c r="B3016" s="42" t="s">
        <v>283</v>
      </c>
      <c r="C3016" s="42"/>
      <c r="D3016" s="42"/>
      <c r="E3016" s="42"/>
      <c r="F3016" s="42"/>
      <c r="G3016" s="42"/>
      <c r="H3016" s="42"/>
      <c r="I3016" s="42"/>
      <c r="J3016" s="42"/>
      <c r="K3016" s="42"/>
      <c r="L3016" s="42"/>
      <c r="M3016" s="42"/>
      <c r="N3016" s="42"/>
      <c r="O3016" s="42"/>
      <c r="P3016" s="42"/>
      <c r="Q3016" s="42"/>
      <c r="R3016" s="42"/>
      <c r="S3016" s="42"/>
      <c r="T3016" s="42"/>
      <c r="U3016" s="42"/>
      <c r="V3016" s="42"/>
      <c r="W3016" s="42"/>
      <c r="X3016" s="42"/>
    </row>
    <row r="3017" spans="2:24" ht="5.4" customHeight="1"/>
    <row r="3018" spans="2:24" ht="12.65" customHeight="1">
      <c r="B3018" s="33" t="s">
        <v>284</v>
      </c>
      <c r="C3018" s="33"/>
      <c r="E3018" s="37">
        <v>0</v>
      </c>
      <c r="F3018" s="37"/>
      <c r="G3018" s="37"/>
      <c r="I3018" s="37">
        <v>0</v>
      </c>
      <c r="J3018" s="37"/>
      <c r="K3018" s="37"/>
      <c r="M3018" s="2">
        <v>0</v>
      </c>
      <c r="O3018" s="2">
        <v>0</v>
      </c>
      <c r="Q3018" s="2">
        <v>0</v>
      </c>
      <c r="S3018" s="37">
        <v>0</v>
      </c>
      <c r="T3018" s="37"/>
      <c r="U3018" s="37"/>
      <c r="W3018" s="38">
        <v>24</v>
      </c>
      <c r="X3018" s="38"/>
    </row>
    <row r="3019" spans="2:24" ht="0.65" customHeight="1">
      <c r="B3019" s="33"/>
      <c r="C3019" s="33"/>
    </row>
    <row r="3020" spans="2:24" ht="0.65" customHeight="1"/>
    <row r="3021" spans="2:24" ht="1.75" customHeight="1"/>
    <row r="3022" spans="2:24" ht="10.75" customHeight="1">
      <c r="E3022" s="39">
        <v>0</v>
      </c>
      <c r="F3022" s="39"/>
      <c r="G3022" s="39"/>
      <c r="I3022" s="39">
        <v>0</v>
      </c>
      <c r="J3022" s="39"/>
      <c r="K3022" s="39"/>
      <c r="M3022" s="3">
        <v>0</v>
      </c>
      <c r="O3022" s="3">
        <v>0</v>
      </c>
      <c r="Q3022" s="3">
        <v>0</v>
      </c>
      <c r="S3022" s="39">
        <v>0</v>
      </c>
      <c r="T3022" s="39"/>
      <c r="U3022" s="39"/>
    </row>
    <row r="3023" spans="2:24" ht="6" customHeight="1"/>
    <row r="3024" spans="2:24" ht="13.75" customHeight="1">
      <c r="C3024" s="40" t="s">
        <v>10</v>
      </c>
      <c r="D3024" s="40"/>
      <c r="E3024" s="40"/>
      <c r="G3024" s="41">
        <v>1</v>
      </c>
      <c r="H3024" s="41"/>
      <c r="I3024" s="41"/>
    </row>
    <row r="3025" spans="2:24" ht="6" customHeight="1"/>
    <row r="3026" spans="2:24" ht="6" customHeight="1"/>
    <row r="3027" spans="2:24" ht="15" customHeight="1">
      <c r="B3027" s="42" t="s">
        <v>285</v>
      </c>
      <c r="C3027" s="42"/>
      <c r="D3027" s="42"/>
      <c r="E3027" s="42"/>
      <c r="F3027" s="42"/>
      <c r="G3027" s="42"/>
      <c r="H3027" s="42"/>
      <c r="I3027" s="42"/>
      <c r="J3027" s="42"/>
      <c r="K3027" s="42"/>
      <c r="L3027" s="42"/>
      <c r="M3027" s="42"/>
      <c r="N3027" s="42"/>
      <c r="O3027" s="42"/>
      <c r="P3027" s="42"/>
      <c r="Q3027" s="42"/>
      <c r="R3027" s="42"/>
      <c r="S3027" s="42"/>
      <c r="T3027" s="42"/>
      <c r="U3027" s="42"/>
      <c r="V3027" s="42"/>
      <c r="W3027" s="42"/>
      <c r="X3027" s="42"/>
    </row>
    <row r="3028" spans="2:24" ht="5.4" customHeight="1"/>
    <row r="3029" spans="2:24" ht="12.65" customHeight="1">
      <c r="B3029" s="33" t="s">
        <v>286</v>
      </c>
      <c r="C3029" s="33"/>
      <c r="E3029" s="37">
        <v>0</v>
      </c>
      <c r="F3029" s="37"/>
      <c r="G3029" s="37"/>
      <c r="I3029" s="37">
        <v>0</v>
      </c>
      <c r="J3029" s="37"/>
      <c r="K3029" s="37"/>
      <c r="M3029" s="2">
        <v>0</v>
      </c>
      <c r="O3029" s="2">
        <v>0</v>
      </c>
      <c r="Q3029" s="2">
        <v>0</v>
      </c>
      <c r="S3029" s="37">
        <v>0</v>
      </c>
      <c r="T3029" s="37"/>
      <c r="U3029" s="37"/>
      <c r="W3029" s="38">
        <v>89</v>
      </c>
      <c r="X3029" s="38"/>
    </row>
    <row r="3030" spans="2:24" ht="0.65" customHeight="1">
      <c r="B3030" s="33"/>
      <c r="C3030" s="33"/>
    </row>
    <row r="3031" spans="2:24" ht="0.65" customHeight="1"/>
    <row r="3032" spans="2:24" ht="1.75" customHeight="1"/>
    <row r="3033" spans="2:24" ht="10.75" customHeight="1">
      <c r="E3033" s="39">
        <v>0</v>
      </c>
      <c r="F3033" s="39"/>
      <c r="G3033" s="39"/>
      <c r="I3033" s="39">
        <v>0</v>
      </c>
      <c r="J3033" s="39"/>
      <c r="K3033" s="39"/>
      <c r="M3033" s="3">
        <v>0</v>
      </c>
      <c r="O3033" s="3">
        <v>0</v>
      </c>
      <c r="Q3033" s="3">
        <v>0</v>
      </c>
      <c r="S3033" s="39">
        <v>0</v>
      </c>
      <c r="T3033" s="39"/>
      <c r="U3033" s="39"/>
    </row>
    <row r="3034" spans="2:24" ht="6" customHeight="1"/>
    <row r="3035" spans="2:24" ht="13.75" customHeight="1">
      <c r="C3035" s="40" t="s">
        <v>10</v>
      </c>
      <c r="D3035" s="40"/>
      <c r="E3035" s="40"/>
      <c r="G3035" s="41">
        <v>1</v>
      </c>
      <c r="H3035" s="41"/>
      <c r="I3035" s="41"/>
    </row>
    <row r="3036" spans="2:24" ht="6" customHeight="1"/>
    <row r="3037" spans="2:24" ht="6" customHeight="1"/>
    <row r="3038" spans="2:24" ht="15" customHeight="1">
      <c r="B3038" s="42" t="s">
        <v>287</v>
      </c>
      <c r="C3038" s="42"/>
      <c r="D3038" s="42"/>
      <c r="E3038" s="42"/>
      <c r="F3038" s="42"/>
      <c r="G3038" s="42"/>
      <c r="H3038" s="42"/>
      <c r="I3038" s="42"/>
      <c r="J3038" s="42"/>
      <c r="K3038" s="42"/>
      <c r="L3038" s="42"/>
      <c r="M3038" s="42"/>
      <c r="N3038" s="42"/>
      <c r="O3038" s="42"/>
      <c r="P3038" s="42"/>
      <c r="Q3038" s="42"/>
      <c r="R3038" s="42"/>
      <c r="S3038" s="42"/>
      <c r="T3038" s="42"/>
      <c r="U3038" s="42"/>
      <c r="V3038" s="42"/>
      <c r="W3038" s="42"/>
      <c r="X3038" s="42"/>
    </row>
    <row r="3039" spans="2:24" ht="5.4" customHeight="1"/>
    <row r="3040" spans="2:24" ht="12.65" customHeight="1">
      <c r="B3040" s="33" t="s">
        <v>288</v>
      </c>
      <c r="C3040" s="33"/>
      <c r="E3040" s="37">
        <v>0</v>
      </c>
      <c r="F3040" s="37"/>
      <c r="G3040" s="37"/>
      <c r="I3040" s="37">
        <v>0</v>
      </c>
      <c r="J3040" s="37"/>
      <c r="K3040" s="37"/>
      <c r="M3040" s="2">
        <v>0</v>
      </c>
      <c r="O3040" s="2">
        <v>0</v>
      </c>
      <c r="Q3040" s="2">
        <v>0</v>
      </c>
      <c r="S3040" s="37">
        <v>0</v>
      </c>
      <c r="T3040" s="37"/>
      <c r="U3040" s="37"/>
      <c r="W3040" s="38">
        <v>32</v>
      </c>
      <c r="X3040" s="38"/>
    </row>
    <row r="3041" spans="2:24" ht="0.65" customHeight="1">
      <c r="B3041" s="33"/>
      <c r="C3041" s="33"/>
    </row>
    <row r="3042" spans="2:24" ht="0.65" customHeight="1"/>
    <row r="3043" spans="2:24" ht="1.75" customHeight="1"/>
    <row r="3044" spans="2:24" ht="10.75" customHeight="1">
      <c r="E3044" s="39">
        <v>0</v>
      </c>
      <c r="F3044" s="39"/>
      <c r="G3044" s="39"/>
      <c r="I3044" s="39">
        <v>0</v>
      </c>
      <c r="J3044" s="39"/>
      <c r="K3044" s="39"/>
      <c r="M3044" s="3">
        <v>0</v>
      </c>
      <c r="O3044" s="3">
        <v>0</v>
      </c>
      <c r="Q3044" s="3">
        <v>0</v>
      </c>
      <c r="S3044" s="39">
        <v>0</v>
      </c>
      <c r="T3044" s="39"/>
      <c r="U3044" s="39"/>
    </row>
    <row r="3045" spans="2:24" ht="6" customHeight="1"/>
    <row r="3046" spans="2:24" ht="13.75" customHeight="1">
      <c r="C3046" s="40" t="s">
        <v>10</v>
      </c>
      <c r="D3046" s="40"/>
      <c r="E3046" s="40"/>
      <c r="G3046" s="41">
        <v>1</v>
      </c>
      <c r="H3046" s="41"/>
      <c r="I3046" s="41"/>
    </row>
    <row r="3047" spans="2:24" ht="6" customHeight="1"/>
    <row r="3048" spans="2:24" ht="6" customHeight="1"/>
    <row r="3049" spans="2:24" ht="15" customHeight="1">
      <c r="B3049" s="42" t="s">
        <v>289</v>
      </c>
      <c r="C3049" s="42"/>
      <c r="D3049" s="42"/>
      <c r="E3049" s="42"/>
      <c r="F3049" s="42"/>
      <c r="G3049" s="42"/>
      <c r="H3049" s="42"/>
      <c r="I3049" s="42"/>
      <c r="J3049" s="42"/>
      <c r="K3049" s="42"/>
      <c r="L3049" s="42"/>
      <c r="M3049" s="42"/>
      <c r="N3049" s="42"/>
      <c r="O3049" s="42"/>
      <c r="P3049" s="42"/>
      <c r="Q3049" s="42"/>
      <c r="R3049" s="42"/>
      <c r="S3049" s="42"/>
      <c r="T3049" s="42"/>
      <c r="U3049" s="42"/>
      <c r="V3049" s="42"/>
      <c r="W3049" s="42"/>
      <c r="X3049" s="42"/>
    </row>
    <row r="3050" spans="2:24" ht="5.4" customHeight="1"/>
    <row r="3051" spans="2:24" ht="12.65" customHeight="1">
      <c r="B3051" s="33" t="s">
        <v>290</v>
      </c>
      <c r="C3051" s="33"/>
      <c r="E3051" s="37">
        <v>0</v>
      </c>
      <c r="F3051" s="37"/>
      <c r="G3051" s="37"/>
      <c r="I3051" s="37">
        <v>0</v>
      </c>
      <c r="J3051" s="37"/>
      <c r="K3051" s="37"/>
      <c r="M3051" s="2">
        <v>0</v>
      </c>
      <c r="O3051" s="2">
        <v>0</v>
      </c>
      <c r="Q3051" s="2">
        <v>0</v>
      </c>
      <c r="S3051" s="37">
        <v>0</v>
      </c>
      <c r="T3051" s="37"/>
      <c r="U3051" s="37"/>
      <c r="W3051" s="38">
        <v>32</v>
      </c>
      <c r="X3051" s="38"/>
    </row>
    <row r="3052" spans="2:24" ht="0.65" customHeight="1">
      <c r="B3052" s="33"/>
      <c r="C3052" s="33"/>
    </row>
    <row r="3053" spans="2:24" ht="0.65" customHeight="1"/>
    <row r="3054" spans="2:24" ht="1.75" customHeight="1"/>
    <row r="3055" spans="2:24" ht="10.75" customHeight="1">
      <c r="E3055" s="39">
        <v>0</v>
      </c>
      <c r="F3055" s="39"/>
      <c r="G3055" s="39"/>
      <c r="I3055" s="39">
        <v>0</v>
      </c>
      <c r="J3055" s="39"/>
      <c r="K3055" s="39"/>
      <c r="M3055" s="3">
        <v>0</v>
      </c>
      <c r="O3055" s="3">
        <v>0</v>
      </c>
      <c r="Q3055" s="3">
        <v>0</v>
      </c>
      <c r="S3055" s="39">
        <v>0</v>
      </c>
      <c r="T3055" s="39"/>
      <c r="U3055" s="39"/>
    </row>
    <row r="3056" spans="2:24" ht="6" customHeight="1"/>
    <row r="3057" spans="2:24" ht="13.75" customHeight="1">
      <c r="C3057" s="40" t="s">
        <v>10</v>
      </c>
      <c r="D3057" s="40"/>
      <c r="E3057" s="40"/>
      <c r="G3057" s="41">
        <v>1</v>
      </c>
      <c r="H3057" s="41"/>
      <c r="I3057" s="41"/>
    </row>
    <row r="3058" spans="2:24" ht="6" customHeight="1"/>
    <row r="3059" spans="2:24" ht="6" customHeight="1"/>
    <row r="3060" spans="2:24" ht="15" customHeight="1">
      <c r="B3060" s="42" t="s">
        <v>291</v>
      </c>
      <c r="C3060" s="42"/>
      <c r="D3060" s="42"/>
      <c r="E3060" s="42"/>
      <c r="F3060" s="42"/>
      <c r="G3060" s="42"/>
      <c r="H3060" s="42"/>
      <c r="I3060" s="42"/>
      <c r="J3060" s="42"/>
      <c r="K3060" s="42"/>
      <c r="L3060" s="42"/>
      <c r="M3060" s="42"/>
      <c r="N3060" s="42"/>
      <c r="O3060" s="42"/>
      <c r="P3060" s="42"/>
      <c r="Q3060" s="42"/>
      <c r="R3060" s="42"/>
      <c r="S3060" s="42"/>
      <c r="T3060" s="42"/>
      <c r="U3060" s="42"/>
      <c r="V3060" s="42"/>
      <c r="W3060" s="42"/>
      <c r="X3060" s="42"/>
    </row>
    <row r="3061" spans="2:24" ht="5.4" customHeight="1"/>
    <row r="3062" spans="2:24" ht="12.65" customHeight="1">
      <c r="B3062" s="33" t="s">
        <v>292</v>
      </c>
      <c r="C3062" s="33"/>
      <c r="E3062" s="37">
        <v>4665</v>
      </c>
      <c r="F3062" s="37"/>
      <c r="G3062" s="37"/>
      <c r="I3062" s="37">
        <v>7514</v>
      </c>
      <c r="J3062" s="37"/>
      <c r="K3062" s="37"/>
      <c r="M3062" s="2">
        <v>4165</v>
      </c>
      <c r="O3062" s="2">
        <v>4655</v>
      </c>
      <c r="Q3062" s="2">
        <v>3260</v>
      </c>
      <c r="S3062" s="37">
        <v>3585</v>
      </c>
      <c r="T3062" s="37"/>
      <c r="U3062" s="37"/>
      <c r="W3062" s="38">
        <v>70</v>
      </c>
      <c r="X3062" s="38"/>
    </row>
    <row r="3063" spans="2:24" ht="0.65" customHeight="1">
      <c r="B3063" s="33"/>
      <c r="C3063" s="33"/>
    </row>
    <row r="3064" spans="2:24" ht="0.65" customHeight="1"/>
    <row r="3065" spans="2:24" ht="1.75" customHeight="1"/>
    <row r="3066" spans="2:24" ht="10.75" customHeight="1">
      <c r="E3066" s="39">
        <v>4665</v>
      </c>
      <c r="F3066" s="39"/>
      <c r="G3066" s="39"/>
      <c r="I3066" s="39">
        <v>7514</v>
      </c>
      <c r="J3066" s="39"/>
      <c r="K3066" s="39"/>
      <c r="M3066" s="3">
        <v>4165</v>
      </c>
      <c r="O3066" s="3">
        <v>4655</v>
      </c>
      <c r="Q3066" s="3">
        <v>3260</v>
      </c>
      <c r="S3066" s="39">
        <v>3585</v>
      </c>
      <c r="T3066" s="39"/>
      <c r="U3066" s="39"/>
    </row>
    <row r="3067" spans="2:24" ht="6" customHeight="1"/>
    <row r="3068" spans="2:24" ht="13.75" customHeight="1">
      <c r="C3068" s="40" t="s">
        <v>10</v>
      </c>
      <c r="D3068" s="40"/>
      <c r="E3068" s="40"/>
      <c r="G3068" s="41">
        <v>1</v>
      </c>
      <c r="H3068" s="41"/>
      <c r="I3068" s="41"/>
    </row>
    <row r="3069" spans="2:24" ht="6" customHeight="1"/>
    <row r="3070" spans="2:24" ht="6" customHeight="1"/>
    <row r="3071" spans="2:24" ht="15" customHeight="1">
      <c r="B3071" s="42" t="s">
        <v>293</v>
      </c>
      <c r="C3071" s="42"/>
      <c r="D3071" s="42"/>
      <c r="E3071" s="42"/>
      <c r="F3071" s="42"/>
      <c r="G3071" s="42"/>
      <c r="H3071" s="42"/>
      <c r="I3071" s="42"/>
      <c r="J3071" s="42"/>
      <c r="K3071" s="42"/>
      <c r="L3071" s="42"/>
      <c r="M3071" s="42"/>
      <c r="N3071" s="42"/>
      <c r="O3071" s="42"/>
      <c r="P3071" s="42"/>
      <c r="Q3071" s="42"/>
      <c r="R3071" s="42"/>
      <c r="S3071" s="42"/>
      <c r="T3071" s="42"/>
      <c r="U3071" s="42"/>
      <c r="V3071" s="42"/>
      <c r="W3071" s="42"/>
      <c r="X3071" s="42"/>
    </row>
    <row r="3072" spans="2:24" ht="5.4" customHeight="1"/>
    <row r="3073" spans="2:24" ht="12.65" customHeight="1">
      <c r="B3073" s="33" t="s">
        <v>294</v>
      </c>
      <c r="C3073" s="33"/>
      <c r="E3073" s="37">
        <v>500</v>
      </c>
      <c r="F3073" s="37"/>
      <c r="G3073" s="37"/>
      <c r="I3073" s="37">
        <v>600</v>
      </c>
      <c r="J3073" s="37"/>
      <c r="K3073" s="37"/>
      <c r="M3073" s="2">
        <v>0</v>
      </c>
      <c r="O3073" s="2">
        <v>0</v>
      </c>
      <c r="Q3073" s="2">
        <v>1000</v>
      </c>
      <c r="S3073" s="37">
        <v>1000</v>
      </c>
      <c r="T3073" s="37"/>
      <c r="U3073" s="37"/>
    </row>
    <row r="3074" spans="2:24" ht="0.65" customHeight="1">
      <c r="B3074" s="33"/>
      <c r="C3074" s="33"/>
    </row>
    <row r="3075" spans="2:24" ht="0.65" customHeight="1"/>
    <row r="3076" spans="2:24" ht="10.75" customHeight="1">
      <c r="E3076" s="39">
        <v>500</v>
      </c>
      <c r="F3076" s="39"/>
      <c r="G3076" s="39"/>
      <c r="I3076" s="39">
        <v>600</v>
      </c>
      <c r="J3076" s="39"/>
      <c r="K3076" s="39"/>
      <c r="M3076" s="3">
        <v>0</v>
      </c>
      <c r="O3076" s="3">
        <v>0</v>
      </c>
      <c r="Q3076" s="3">
        <v>1000</v>
      </c>
      <c r="S3076" s="39">
        <v>1000</v>
      </c>
      <c r="T3076" s="39"/>
      <c r="U3076" s="39"/>
    </row>
    <row r="3077" spans="2:24" ht="6" customHeight="1"/>
    <row r="3078" spans="2:24" ht="13.75" customHeight="1">
      <c r="C3078" s="40" t="s">
        <v>10</v>
      </c>
      <c r="D3078" s="40"/>
      <c r="E3078" s="40"/>
      <c r="G3078" s="41">
        <v>1</v>
      </c>
      <c r="H3078" s="41"/>
      <c r="I3078" s="41"/>
    </row>
    <row r="3079" spans="2:24" ht="6" customHeight="1"/>
    <row r="3080" spans="2:24" ht="6" customHeight="1"/>
    <row r="3081" spans="2:24" ht="15" customHeight="1">
      <c r="B3081" s="42" t="s">
        <v>295</v>
      </c>
      <c r="C3081" s="42"/>
      <c r="D3081" s="42"/>
      <c r="E3081" s="42"/>
      <c r="F3081" s="42"/>
      <c r="G3081" s="42"/>
      <c r="H3081" s="42"/>
      <c r="I3081" s="42"/>
      <c r="J3081" s="42"/>
      <c r="K3081" s="42"/>
      <c r="L3081" s="42"/>
      <c r="M3081" s="42"/>
      <c r="N3081" s="42"/>
      <c r="O3081" s="42"/>
      <c r="P3081" s="42"/>
      <c r="Q3081" s="42"/>
      <c r="R3081" s="42"/>
      <c r="S3081" s="42"/>
      <c r="T3081" s="42"/>
      <c r="U3081" s="42"/>
      <c r="V3081" s="42"/>
      <c r="W3081" s="42"/>
      <c r="X3081" s="42"/>
    </row>
    <row r="3082" spans="2:24" ht="5.4" customHeight="1"/>
    <row r="3083" spans="2:24" ht="12.65" customHeight="1">
      <c r="B3083" s="33" t="s">
        <v>296</v>
      </c>
      <c r="C3083" s="33"/>
      <c r="E3083" s="37">
        <v>0</v>
      </c>
      <c r="F3083" s="37"/>
      <c r="G3083" s="37"/>
      <c r="I3083" s="37">
        <v>0</v>
      </c>
      <c r="J3083" s="37"/>
      <c r="K3083" s="37"/>
      <c r="M3083" s="2">
        <v>0</v>
      </c>
      <c r="O3083" s="2">
        <v>0</v>
      </c>
      <c r="Q3083" s="2">
        <v>0</v>
      </c>
      <c r="S3083" s="37">
        <v>0</v>
      </c>
      <c r="T3083" s="37"/>
      <c r="U3083" s="37"/>
      <c r="W3083" s="38">
        <v>31</v>
      </c>
      <c r="X3083" s="38"/>
    </row>
    <row r="3084" spans="2:24" ht="0.65" customHeight="1">
      <c r="B3084" s="33"/>
      <c r="C3084" s="33"/>
    </row>
    <row r="3085" spans="2:24" ht="0.65" customHeight="1"/>
    <row r="3086" spans="2:24" ht="1.75" customHeight="1"/>
    <row r="3087" spans="2:24" ht="10.75" customHeight="1">
      <c r="E3087" s="39">
        <v>0</v>
      </c>
      <c r="F3087" s="39"/>
      <c r="G3087" s="39"/>
      <c r="I3087" s="39">
        <v>0</v>
      </c>
      <c r="J3087" s="39"/>
      <c r="K3087" s="39"/>
      <c r="M3087" s="3">
        <v>0</v>
      </c>
      <c r="O3087" s="3">
        <v>0</v>
      </c>
      <c r="Q3087" s="3">
        <v>0</v>
      </c>
      <c r="S3087" s="39">
        <v>0</v>
      </c>
      <c r="T3087" s="39"/>
      <c r="U3087" s="39"/>
    </row>
    <row r="3088" spans="2:24" ht="6" customHeight="1"/>
    <row r="3089" spans="2:24" ht="13.75" customHeight="1">
      <c r="C3089" s="40" t="s">
        <v>10</v>
      </c>
      <c r="D3089" s="40"/>
      <c r="E3089" s="40"/>
      <c r="G3089" s="41">
        <v>1</v>
      </c>
      <c r="H3089" s="41"/>
      <c r="I3089" s="41"/>
    </row>
    <row r="3090" spans="2:24" ht="6" customHeight="1"/>
    <row r="3091" spans="2:24" ht="6" customHeight="1"/>
    <row r="3092" spans="2:24" ht="15" customHeight="1">
      <c r="B3092" s="42" t="s">
        <v>297</v>
      </c>
      <c r="C3092" s="42"/>
      <c r="D3092" s="42"/>
      <c r="E3092" s="42"/>
      <c r="F3092" s="42"/>
      <c r="G3092" s="42"/>
      <c r="H3092" s="42"/>
      <c r="I3092" s="42"/>
      <c r="J3092" s="42"/>
      <c r="K3092" s="42"/>
      <c r="L3092" s="42"/>
      <c r="M3092" s="42"/>
      <c r="N3092" s="42"/>
      <c r="O3092" s="42"/>
      <c r="P3092" s="42"/>
      <c r="Q3092" s="42"/>
      <c r="R3092" s="42"/>
      <c r="S3092" s="42"/>
      <c r="T3092" s="42"/>
      <c r="U3092" s="42"/>
      <c r="V3092" s="42"/>
      <c r="W3092" s="42"/>
      <c r="X3092" s="42"/>
    </row>
    <row r="3093" spans="2:24" ht="5.4" customHeight="1"/>
    <row r="3094" spans="2:24" ht="12.65" customHeight="1">
      <c r="B3094" s="33" t="s">
        <v>298</v>
      </c>
      <c r="C3094" s="33"/>
      <c r="E3094" s="37">
        <v>200</v>
      </c>
      <c r="F3094" s="37"/>
      <c r="G3094" s="37"/>
      <c r="I3094" s="37">
        <v>200</v>
      </c>
      <c r="J3094" s="37"/>
      <c r="K3094" s="37"/>
      <c r="M3094" s="2">
        <v>0</v>
      </c>
      <c r="O3094" s="2">
        <v>0</v>
      </c>
      <c r="Q3094" s="2">
        <v>0</v>
      </c>
      <c r="S3094" s="37">
        <v>0</v>
      </c>
      <c r="T3094" s="37"/>
      <c r="U3094" s="37"/>
      <c r="W3094" s="38">
        <v>46</v>
      </c>
      <c r="X3094" s="38"/>
    </row>
    <row r="3095" spans="2:24" ht="0.65" customHeight="1">
      <c r="B3095" s="33"/>
      <c r="C3095" s="33"/>
    </row>
    <row r="3096" spans="2:24" ht="0.65" customHeight="1"/>
    <row r="3097" spans="2:24" ht="1.75" customHeight="1"/>
    <row r="3098" spans="2:24" ht="10.75" customHeight="1">
      <c r="E3098" s="39">
        <v>200</v>
      </c>
      <c r="F3098" s="39"/>
      <c r="G3098" s="39"/>
      <c r="I3098" s="39">
        <v>200</v>
      </c>
      <c r="J3098" s="39"/>
      <c r="K3098" s="39"/>
      <c r="M3098" s="3">
        <v>0</v>
      </c>
      <c r="O3098" s="3">
        <v>0</v>
      </c>
      <c r="Q3098" s="3">
        <v>0</v>
      </c>
      <c r="S3098" s="39">
        <v>0</v>
      </c>
      <c r="T3098" s="39"/>
      <c r="U3098" s="39"/>
    </row>
    <row r="3099" spans="2:24" ht="6" customHeight="1"/>
    <row r="3100" spans="2:24" ht="13.75" customHeight="1">
      <c r="C3100" s="40" t="s">
        <v>10</v>
      </c>
      <c r="D3100" s="40"/>
      <c r="E3100" s="40"/>
      <c r="G3100" s="41">
        <v>1</v>
      </c>
      <c r="H3100" s="41"/>
      <c r="I3100" s="41"/>
    </row>
    <row r="3101" spans="2:24" ht="6" customHeight="1"/>
    <row r="3102" spans="2:24" ht="6" customHeight="1"/>
    <row r="3103" spans="2:24" ht="15" customHeight="1">
      <c r="B3103" s="42" t="s">
        <v>299</v>
      </c>
      <c r="C3103" s="42"/>
      <c r="D3103" s="42"/>
      <c r="E3103" s="42"/>
      <c r="F3103" s="42"/>
      <c r="G3103" s="42"/>
      <c r="H3103" s="42"/>
      <c r="I3103" s="42"/>
      <c r="J3103" s="42"/>
      <c r="K3103" s="42"/>
      <c r="L3103" s="42"/>
      <c r="M3103" s="42"/>
      <c r="N3103" s="42"/>
      <c r="O3103" s="42"/>
      <c r="P3103" s="42"/>
      <c r="Q3103" s="42"/>
      <c r="R3103" s="42"/>
      <c r="S3103" s="42"/>
      <c r="T3103" s="42"/>
      <c r="U3103" s="42"/>
      <c r="V3103" s="42"/>
      <c r="W3103" s="42"/>
      <c r="X3103" s="42"/>
    </row>
    <row r="3104" spans="2:24" ht="5.4" customHeight="1"/>
    <row r="3105" spans="2:24" ht="12.65" customHeight="1">
      <c r="B3105" s="33" t="s">
        <v>300</v>
      </c>
      <c r="C3105" s="33"/>
      <c r="E3105" s="37">
        <v>0</v>
      </c>
      <c r="F3105" s="37"/>
      <c r="G3105" s="37"/>
      <c r="I3105" s="37">
        <v>0</v>
      </c>
      <c r="J3105" s="37"/>
      <c r="K3105" s="37"/>
      <c r="M3105" s="2">
        <v>100</v>
      </c>
      <c r="O3105" s="2">
        <v>100</v>
      </c>
      <c r="Q3105" s="2">
        <v>200</v>
      </c>
      <c r="S3105" s="37">
        <v>200</v>
      </c>
      <c r="T3105" s="37"/>
      <c r="U3105" s="37"/>
      <c r="W3105" s="38">
        <v>69</v>
      </c>
      <c r="X3105" s="38"/>
    </row>
    <row r="3106" spans="2:24" ht="0.65" customHeight="1">
      <c r="B3106" s="33"/>
      <c r="C3106" s="33"/>
    </row>
    <row r="3107" spans="2:24" ht="0.65" customHeight="1"/>
    <row r="3108" spans="2:24" ht="1.75" customHeight="1"/>
    <row r="3109" spans="2:24" ht="10.75" customHeight="1">
      <c r="E3109" s="39">
        <v>0</v>
      </c>
      <c r="F3109" s="39"/>
      <c r="G3109" s="39"/>
      <c r="I3109" s="39">
        <v>0</v>
      </c>
      <c r="J3109" s="39"/>
      <c r="K3109" s="39"/>
      <c r="M3109" s="3">
        <v>100</v>
      </c>
      <c r="O3109" s="3">
        <v>100</v>
      </c>
      <c r="Q3109" s="3">
        <v>200</v>
      </c>
      <c r="S3109" s="39">
        <v>200</v>
      </c>
      <c r="T3109" s="39"/>
      <c r="U3109" s="39"/>
    </row>
    <row r="3110" spans="2:24" ht="6" customHeight="1"/>
    <row r="3111" spans="2:24" ht="13.75" customHeight="1">
      <c r="C3111" s="40" t="s">
        <v>10</v>
      </c>
      <c r="D3111" s="40"/>
      <c r="E3111" s="40"/>
      <c r="G3111" s="41">
        <v>1</v>
      </c>
      <c r="H3111" s="41"/>
      <c r="I3111" s="41"/>
    </row>
    <row r="3112" spans="2:24" ht="6" customHeight="1"/>
    <row r="3113" spans="2:24" ht="6" customHeight="1"/>
    <row r="3114" spans="2:24" ht="15" customHeight="1">
      <c r="B3114" s="42" t="s">
        <v>301</v>
      </c>
      <c r="C3114" s="42"/>
      <c r="D3114" s="42"/>
      <c r="E3114" s="42"/>
      <c r="F3114" s="42"/>
      <c r="G3114" s="42"/>
      <c r="H3114" s="42"/>
      <c r="I3114" s="42"/>
      <c r="J3114" s="42"/>
      <c r="K3114" s="42"/>
      <c r="L3114" s="42"/>
      <c r="M3114" s="42"/>
      <c r="N3114" s="42"/>
      <c r="O3114" s="42"/>
      <c r="P3114" s="42"/>
      <c r="Q3114" s="42"/>
      <c r="R3114" s="42"/>
      <c r="S3114" s="42"/>
      <c r="T3114" s="42"/>
      <c r="U3114" s="42"/>
      <c r="V3114" s="42"/>
      <c r="W3114" s="42"/>
      <c r="X3114" s="42"/>
    </row>
    <row r="3115" spans="2:24" ht="5.4" customHeight="1"/>
    <row r="3116" spans="2:24" ht="10.75" customHeight="1">
      <c r="B3116" s="43" t="s">
        <v>302</v>
      </c>
      <c r="C3116" s="43"/>
      <c r="E3116" s="37">
        <v>0</v>
      </c>
      <c r="F3116" s="37"/>
      <c r="G3116" s="37"/>
      <c r="I3116" s="37">
        <v>0</v>
      </c>
      <c r="J3116" s="37"/>
      <c r="K3116" s="37"/>
      <c r="M3116" s="2">
        <v>0</v>
      </c>
      <c r="O3116" s="2">
        <v>0</v>
      </c>
      <c r="Q3116" s="2">
        <v>0</v>
      </c>
      <c r="S3116" s="37">
        <v>0</v>
      </c>
      <c r="T3116" s="37"/>
      <c r="U3116" s="37"/>
      <c r="W3116" s="38">
        <v>65</v>
      </c>
      <c r="X3116" s="38"/>
    </row>
    <row r="3117" spans="2:24" ht="1.75" customHeight="1">
      <c r="B3117" s="43"/>
      <c r="C3117" s="43"/>
    </row>
    <row r="3118" spans="2:24" ht="0.65" customHeight="1">
      <c r="B3118" s="43"/>
      <c r="C3118" s="43"/>
    </row>
    <row r="3119" spans="2:24" ht="8.4" customHeight="1">
      <c r="B3119" s="43"/>
      <c r="C3119" s="43"/>
    </row>
    <row r="3120" spans="2:24" ht="10.75" customHeight="1">
      <c r="B3120" s="43" t="s">
        <v>302</v>
      </c>
      <c r="C3120" s="43"/>
      <c r="E3120" s="37">
        <v>0</v>
      </c>
      <c r="F3120" s="37"/>
      <c r="G3120" s="37"/>
      <c r="I3120" s="37">
        <v>0</v>
      </c>
      <c r="J3120" s="37"/>
      <c r="K3120" s="37"/>
      <c r="M3120" s="2">
        <v>0</v>
      </c>
      <c r="O3120" s="2">
        <v>0</v>
      </c>
      <c r="Q3120" s="2">
        <v>0</v>
      </c>
      <c r="S3120" s="37">
        <v>0</v>
      </c>
      <c r="T3120" s="37"/>
      <c r="U3120" s="37"/>
      <c r="W3120" s="38">
        <v>60</v>
      </c>
      <c r="X3120" s="38"/>
    </row>
    <row r="3121" spans="2:24" ht="1.75" customHeight="1">
      <c r="B3121" s="43"/>
      <c r="C3121" s="43"/>
    </row>
    <row r="3122" spans="2:24" ht="0.65" customHeight="1">
      <c r="B3122" s="43"/>
      <c r="C3122" s="43"/>
    </row>
    <row r="3123" spans="2:24" ht="8.4" customHeight="1">
      <c r="B3123" s="43"/>
      <c r="C3123" s="43"/>
    </row>
    <row r="3124" spans="2:24" ht="1.75" customHeight="1"/>
    <row r="3125" spans="2:24" ht="10.75" customHeight="1">
      <c r="E3125" s="39">
        <v>0</v>
      </c>
      <c r="F3125" s="39"/>
      <c r="G3125" s="39"/>
      <c r="I3125" s="39">
        <v>0</v>
      </c>
      <c r="J3125" s="39"/>
      <c r="K3125" s="39"/>
      <c r="M3125" s="3">
        <v>0</v>
      </c>
      <c r="O3125" s="3">
        <v>0</v>
      </c>
      <c r="Q3125" s="3">
        <v>0</v>
      </c>
      <c r="S3125" s="39">
        <v>0</v>
      </c>
      <c r="T3125" s="39"/>
      <c r="U3125" s="39"/>
    </row>
    <row r="3126" spans="2:24" ht="6" customHeight="1"/>
    <row r="3127" spans="2:24" ht="13.75" customHeight="1">
      <c r="C3127" s="40" t="s">
        <v>10</v>
      </c>
      <c r="D3127" s="40"/>
      <c r="E3127" s="40"/>
      <c r="G3127" s="41">
        <v>2</v>
      </c>
      <c r="H3127" s="41"/>
      <c r="I3127" s="41"/>
    </row>
    <row r="3128" spans="2:24" ht="6" customHeight="1"/>
    <row r="3129" spans="2:24" ht="6" customHeight="1"/>
    <row r="3130" spans="2:24" ht="15" customHeight="1">
      <c r="B3130" s="42" t="s">
        <v>303</v>
      </c>
      <c r="C3130" s="42"/>
      <c r="D3130" s="42"/>
      <c r="E3130" s="42"/>
      <c r="F3130" s="42"/>
      <c r="G3130" s="42"/>
      <c r="H3130" s="42"/>
      <c r="I3130" s="42"/>
      <c r="J3130" s="42"/>
      <c r="K3130" s="42"/>
      <c r="L3130" s="42"/>
      <c r="M3130" s="42"/>
      <c r="N3130" s="42"/>
      <c r="O3130" s="42"/>
      <c r="P3130" s="42"/>
      <c r="Q3130" s="42"/>
      <c r="R3130" s="42"/>
      <c r="S3130" s="42"/>
      <c r="T3130" s="42"/>
      <c r="U3130" s="42"/>
      <c r="V3130" s="42"/>
      <c r="W3130" s="42"/>
      <c r="X3130" s="42"/>
    </row>
    <row r="3131" spans="2:24" ht="5.4" customHeight="1"/>
    <row r="3132" spans="2:24" ht="12.65" customHeight="1">
      <c r="B3132" s="33" t="s">
        <v>304</v>
      </c>
      <c r="C3132" s="33"/>
      <c r="E3132" s="37">
        <v>0</v>
      </c>
      <c r="F3132" s="37"/>
      <c r="G3132" s="37"/>
      <c r="I3132" s="37">
        <v>0</v>
      </c>
      <c r="J3132" s="37"/>
      <c r="K3132" s="37"/>
      <c r="M3132" s="2">
        <v>0</v>
      </c>
      <c r="O3132" s="2">
        <v>0</v>
      </c>
      <c r="Q3132" s="2">
        <v>0</v>
      </c>
      <c r="S3132" s="37">
        <v>0</v>
      </c>
      <c r="T3132" s="37"/>
      <c r="U3132" s="37"/>
      <c r="W3132" s="38">
        <v>25</v>
      </c>
      <c r="X3132" s="38"/>
    </row>
    <row r="3133" spans="2:24" ht="0.65" customHeight="1">
      <c r="B3133" s="33"/>
      <c r="C3133" s="33"/>
    </row>
    <row r="3134" spans="2:24" ht="0.65" customHeight="1"/>
    <row r="3135" spans="2:24" ht="1.75" customHeight="1"/>
    <row r="3136" spans="2:24" ht="10.75" customHeight="1">
      <c r="E3136" s="39">
        <v>0</v>
      </c>
      <c r="F3136" s="39"/>
      <c r="G3136" s="39"/>
      <c r="I3136" s="39">
        <v>0</v>
      </c>
      <c r="J3136" s="39"/>
      <c r="K3136" s="39"/>
      <c r="M3136" s="3">
        <v>0</v>
      </c>
      <c r="O3136" s="3">
        <v>0</v>
      </c>
      <c r="Q3136" s="3">
        <v>0</v>
      </c>
      <c r="S3136" s="39">
        <v>0</v>
      </c>
      <c r="T3136" s="39"/>
      <c r="U3136" s="39"/>
    </row>
    <row r="3137" spans="2:24" ht="6" customHeight="1"/>
    <row r="3138" spans="2:24" ht="13.75" customHeight="1">
      <c r="C3138" s="40" t="s">
        <v>10</v>
      </c>
      <c r="D3138" s="40"/>
      <c r="E3138" s="40"/>
      <c r="G3138" s="41">
        <v>1</v>
      </c>
      <c r="H3138" s="41"/>
      <c r="I3138" s="41"/>
    </row>
    <row r="3139" spans="2:24" ht="6" customHeight="1"/>
    <row r="3140" spans="2:24" ht="6" customHeight="1"/>
    <row r="3141" spans="2:24" ht="15" customHeight="1">
      <c r="B3141" s="42" t="s">
        <v>305</v>
      </c>
      <c r="C3141" s="42"/>
      <c r="D3141" s="42"/>
      <c r="E3141" s="42"/>
      <c r="F3141" s="42"/>
      <c r="G3141" s="42"/>
      <c r="H3141" s="42"/>
      <c r="I3141" s="42"/>
      <c r="J3141" s="42"/>
      <c r="K3141" s="42"/>
      <c r="L3141" s="42"/>
      <c r="M3141" s="42"/>
      <c r="N3141" s="42"/>
      <c r="O3141" s="42"/>
      <c r="P3141" s="42"/>
      <c r="Q3141" s="42"/>
      <c r="R3141" s="42"/>
      <c r="S3141" s="42"/>
      <c r="T3141" s="42"/>
      <c r="U3141" s="42"/>
      <c r="V3141" s="42"/>
      <c r="W3141" s="42"/>
      <c r="X3141" s="42"/>
    </row>
    <row r="3142" spans="2:24" ht="5.4" customHeight="1"/>
    <row r="3143" spans="2:24" ht="12.65" customHeight="1">
      <c r="B3143" s="33" t="s">
        <v>306</v>
      </c>
      <c r="C3143" s="33"/>
      <c r="E3143" s="37">
        <v>2</v>
      </c>
      <c r="F3143" s="37"/>
      <c r="G3143" s="37"/>
      <c r="I3143" s="37">
        <v>2</v>
      </c>
      <c r="J3143" s="37"/>
      <c r="K3143" s="37"/>
      <c r="M3143" s="2">
        <v>0</v>
      </c>
      <c r="O3143" s="2">
        <v>0</v>
      </c>
      <c r="Q3143" s="2">
        <v>0</v>
      </c>
      <c r="S3143" s="37">
        <v>0</v>
      </c>
      <c r="T3143" s="37"/>
      <c r="U3143" s="37"/>
      <c r="W3143" s="38">
        <v>43</v>
      </c>
      <c r="X3143" s="38"/>
    </row>
    <row r="3144" spans="2:24" ht="0.65" customHeight="1">
      <c r="B3144" s="33"/>
      <c r="C3144" s="33"/>
    </row>
    <row r="3145" spans="2:24" ht="0.65" customHeight="1"/>
    <row r="3146" spans="2:24" ht="1.75" customHeight="1"/>
    <row r="3147" spans="2:24" ht="10.75" customHeight="1">
      <c r="E3147" s="39">
        <v>2</v>
      </c>
      <c r="F3147" s="39"/>
      <c r="G3147" s="39"/>
      <c r="I3147" s="39">
        <v>2</v>
      </c>
      <c r="J3147" s="39"/>
      <c r="K3147" s="39"/>
      <c r="M3147" s="3">
        <v>0</v>
      </c>
      <c r="O3147" s="3">
        <v>0</v>
      </c>
      <c r="Q3147" s="3">
        <v>0</v>
      </c>
      <c r="S3147" s="39">
        <v>0</v>
      </c>
      <c r="T3147" s="39"/>
      <c r="U3147" s="39"/>
    </row>
    <row r="3148" spans="2:24" ht="6" customHeight="1"/>
    <row r="3149" spans="2:24" ht="13.75" customHeight="1">
      <c r="C3149" s="40" t="s">
        <v>10</v>
      </c>
      <c r="D3149" s="40"/>
      <c r="E3149" s="40"/>
      <c r="G3149" s="41">
        <v>1</v>
      </c>
      <c r="H3149" s="41"/>
      <c r="I3149" s="41"/>
    </row>
    <row r="3150" spans="2:24" ht="6" customHeight="1"/>
    <row r="3151" spans="2:24" ht="6" customHeight="1"/>
    <row r="3152" spans="2:24" ht="15" customHeight="1">
      <c r="B3152" s="42" t="s">
        <v>307</v>
      </c>
      <c r="C3152" s="42"/>
      <c r="D3152" s="42"/>
      <c r="E3152" s="42"/>
      <c r="F3152" s="42"/>
      <c r="G3152" s="42"/>
      <c r="H3152" s="42"/>
      <c r="I3152" s="42"/>
      <c r="J3152" s="42"/>
      <c r="K3152" s="42"/>
      <c r="L3152" s="42"/>
      <c r="M3152" s="42"/>
      <c r="N3152" s="42"/>
      <c r="O3152" s="42"/>
      <c r="P3152" s="42"/>
      <c r="Q3152" s="42"/>
      <c r="R3152" s="42"/>
      <c r="S3152" s="42"/>
      <c r="T3152" s="42"/>
      <c r="U3152" s="42"/>
      <c r="V3152" s="42"/>
      <c r="W3152" s="42"/>
      <c r="X3152" s="42"/>
    </row>
    <row r="3153" spans="2:24" ht="5.4" customHeight="1"/>
    <row r="3154" spans="2:24" ht="12.65" customHeight="1">
      <c r="B3154" s="33" t="s">
        <v>308</v>
      </c>
      <c r="C3154" s="33"/>
      <c r="E3154" s="37">
        <v>0</v>
      </c>
      <c r="F3154" s="37"/>
      <c r="G3154" s="37"/>
      <c r="I3154" s="37">
        <v>0</v>
      </c>
      <c r="J3154" s="37"/>
      <c r="K3154" s="37"/>
      <c r="M3154" s="2">
        <v>0</v>
      </c>
      <c r="O3154" s="2">
        <v>0</v>
      </c>
      <c r="Q3154" s="2">
        <v>0</v>
      </c>
      <c r="S3154" s="37">
        <v>0</v>
      </c>
      <c r="T3154" s="37"/>
      <c r="U3154" s="37"/>
      <c r="W3154" s="38">
        <v>32</v>
      </c>
      <c r="X3154" s="38"/>
    </row>
    <row r="3155" spans="2:24" ht="0.65" customHeight="1">
      <c r="B3155" s="33"/>
      <c r="C3155" s="33"/>
    </row>
    <row r="3156" spans="2:24" ht="0.65" customHeight="1"/>
    <row r="3157" spans="2:24" ht="1.75" customHeight="1"/>
    <row r="3158" spans="2:24" ht="10.75" customHeight="1">
      <c r="E3158" s="39">
        <v>0</v>
      </c>
      <c r="F3158" s="39"/>
      <c r="G3158" s="39"/>
      <c r="I3158" s="39">
        <v>0</v>
      </c>
      <c r="J3158" s="39"/>
      <c r="K3158" s="39"/>
      <c r="M3158" s="3">
        <v>0</v>
      </c>
      <c r="O3158" s="3">
        <v>0</v>
      </c>
      <c r="Q3158" s="3">
        <v>0</v>
      </c>
      <c r="S3158" s="39">
        <v>0</v>
      </c>
      <c r="T3158" s="39"/>
      <c r="U3158" s="39"/>
    </row>
    <row r="3159" spans="2:24" ht="6" customHeight="1"/>
    <row r="3160" spans="2:24" ht="13.75" customHeight="1">
      <c r="C3160" s="40" t="s">
        <v>10</v>
      </c>
      <c r="D3160" s="40"/>
      <c r="E3160" s="40"/>
      <c r="G3160" s="41">
        <v>1</v>
      </c>
      <c r="H3160" s="41"/>
      <c r="I3160" s="41"/>
    </row>
    <row r="3161" spans="2:24" ht="6" customHeight="1"/>
    <row r="3162" spans="2:24" ht="6" customHeight="1"/>
    <row r="3163" spans="2:24" ht="15" customHeight="1">
      <c r="B3163" s="42" t="s">
        <v>309</v>
      </c>
      <c r="C3163" s="42"/>
      <c r="D3163" s="42"/>
      <c r="E3163" s="42"/>
      <c r="F3163" s="42"/>
      <c r="G3163" s="42"/>
      <c r="H3163" s="42"/>
      <c r="I3163" s="42"/>
      <c r="J3163" s="42"/>
      <c r="K3163" s="42"/>
      <c r="L3163" s="42"/>
      <c r="M3163" s="42"/>
      <c r="N3163" s="42"/>
      <c r="O3163" s="42"/>
      <c r="P3163" s="42"/>
      <c r="Q3163" s="42"/>
      <c r="R3163" s="42"/>
      <c r="S3163" s="42"/>
      <c r="T3163" s="42"/>
      <c r="U3163" s="42"/>
      <c r="V3163" s="42"/>
      <c r="W3163" s="42"/>
      <c r="X3163" s="42"/>
    </row>
    <row r="3164" spans="2:24" ht="5.4" customHeight="1"/>
    <row r="3165" spans="2:24" ht="12.65" customHeight="1">
      <c r="B3165" s="33" t="s">
        <v>310</v>
      </c>
      <c r="C3165" s="33"/>
      <c r="E3165" s="37">
        <v>0</v>
      </c>
      <c r="F3165" s="37"/>
      <c r="G3165" s="37"/>
      <c r="I3165" s="37">
        <v>0</v>
      </c>
      <c r="J3165" s="37"/>
      <c r="K3165" s="37"/>
      <c r="M3165" s="2">
        <v>0</v>
      </c>
      <c r="O3165" s="2">
        <v>0</v>
      </c>
      <c r="Q3165" s="2">
        <v>0</v>
      </c>
      <c r="S3165" s="37">
        <v>0</v>
      </c>
      <c r="T3165" s="37"/>
      <c r="U3165" s="37"/>
      <c r="W3165" s="38">
        <v>30</v>
      </c>
      <c r="X3165" s="38"/>
    </row>
    <row r="3166" spans="2:24" ht="0.65" customHeight="1">
      <c r="B3166" s="33"/>
      <c r="C3166" s="33"/>
    </row>
    <row r="3167" spans="2:24" ht="0.65" customHeight="1"/>
    <row r="3168" spans="2:24" ht="1.75" customHeight="1"/>
    <row r="3169" spans="2:24" ht="10.75" customHeight="1">
      <c r="E3169" s="39">
        <v>0</v>
      </c>
      <c r="F3169" s="39"/>
      <c r="G3169" s="39"/>
      <c r="I3169" s="39">
        <v>0</v>
      </c>
      <c r="J3169" s="39"/>
      <c r="K3169" s="39"/>
      <c r="M3169" s="3">
        <v>0</v>
      </c>
      <c r="O3169" s="3">
        <v>0</v>
      </c>
      <c r="Q3169" s="3">
        <v>0</v>
      </c>
      <c r="S3169" s="39">
        <v>0</v>
      </c>
      <c r="T3169" s="39"/>
      <c r="U3169" s="39"/>
    </row>
    <row r="3170" spans="2:24" ht="6" customHeight="1"/>
    <row r="3171" spans="2:24" ht="13.75" customHeight="1">
      <c r="C3171" s="40" t="s">
        <v>10</v>
      </c>
      <c r="D3171" s="40"/>
      <c r="E3171" s="40"/>
      <c r="G3171" s="41">
        <v>1</v>
      </c>
      <c r="H3171" s="41"/>
      <c r="I3171" s="41"/>
    </row>
    <row r="3172" spans="2:24" ht="6" customHeight="1"/>
    <row r="3173" spans="2:24" ht="6" customHeight="1"/>
    <row r="3174" spans="2:24" ht="15" customHeight="1">
      <c r="B3174" s="42" t="s">
        <v>311</v>
      </c>
      <c r="C3174" s="42"/>
      <c r="D3174" s="42"/>
      <c r="E3174" s="42"/>
      <c r="F3174" s="42"/>
      <c r="G3174" s="42"/>
      <c r="H3174" s="42"/>
      <c r="I3174" s="42"/>
      <c r="J3174" s="42"/>
      <c r="K3174" s="42"/>
      <c r="L3174" s="42"/>
      <c r="M3174" s="42"/>
      <c r="N3174" s="42"/>
      <c r="O3174" s="42"/>
      <c r="P3174" s="42"/>
      <c r="Q3174" s="42"/>
      <c r="R3174" s="42"/>
      <c r="S3174" s="42"/>
      <c r="T3174" s="42"/>
      <c r="U3174" s="42"/>
      <c r="V3174" s="42"/>
      <c r="W3174" s="42"/>
      <c r="X3174" s="42"/>
    </row>
    <row r="3175" spans="2:24" ht="5.4" customHeight="1"/>
    <row r="3176" spans="2:24" ht="12.65" customHeight="1">
      <c r="B3176" s="33" t="s">
        <v>312</v>
      </c>
      <c r="C3176" s="33"/>
      <c r="E3176" s="37">
        <v>0</v>
      </c>
      <c r="F3176" s="37"/>
      <c r="G3176" s="37"/>
      <c r="I3176" s="37">
        <v>0</v>
      </c>
      <c r="J3176" s="37"/>
      <c r="K3176" s="37"/>
      <c r="M3176" s="2">
        <v>0</v>
      </c>
      <c r="O3176" s="2">
        <v>0</v>
      </c>
      <c r="Q3176" s="2">
        <v>0</v>
      </c>
      <c r="S3176" s="37">
        <v>0</v>
      </c>
      <c r="T3176" s="37"/>
      <c r="U3176" s="37"/>
      <c r="W3176" s="38">
        <v>38</v>
      </c>
      <c r="X3176" s="38"/>
    </row>
    <row r="3177" spans="2:24" ht="0.65" customHeight="1">
      <c r="B3177" s="33"/>
      <c r="C3177" s="33"/>
    </row>
    <row r="3178" spans="2:24" ht="0.65" customHeight="1"/>
    <row r="3179" spans="2:24" ht="1.75" customHeight="1"/>
    <row r="3180" spans="2:24" ht="10.75" customHeight="1">
      <c r="E3180" s="39">
        <v>0</v>
      </c>
      <c r="F3180" s="39"/>
      <c r="G3180" s="39"/>
      <c r="I3180" s="39">
        <v>0</v>
      </c>
      <c r="J3180" s="39"/>
      <c r="K3180" s="39"/>
      <c r="M3180" s="3">
        <v>0</v>
      </c>
      <c r="O3180" s="3">
        <v>0</v>
      </c>
      <c r="Q3180" s="3">
        <v>0</v>
      </c>
      <c r="S3180" s="39">
        <v>0</v>
      </c>
      <c r="T3180" s="39"/>
      <c r="U3180" s="39"/>
    </row>
    <row r="3181" spans="2:24" ht="6" customHeight="1"/>
    <row r="3182" spans="2:24" ht="13.75" customHeight="1">
      <c r="C3182" s="40" t="s">
        <v>10</v>
      </c>
      <c r="D3182" s="40"/>
      <c r="E3182" s="40"/>
      <c r="G3182" s="41">
        <v>1</v>
      </c>
      <c r="H3182" s="41"/>
      <c r="I3182" s="41"/>
    </row>
    <row r="3183" spans="2:24" ht="6" customHeight="1"/>
    <row r="3184" spans="2:24" ht="6" customHeight="1"/>
    <row r="3185" spans="2:24" ht="15" customHeight="1">
      <c r="B3185" s="42" t="s">
        <v>313</v>
      </c>
      <c r="C3185" s="42"/>
      <c r="D3185" s="42"/>
      <c r="E3185" s="42"/>
      <c r="F3185" s="42"/>
      <c r="G3185" s="42"/>
      <c r="H3185" s="42"/>
      <c r="I3185" s="42"/>
      <c r="J3185" s="42"/>
      <c r="K3185" s="42"/>
      <c r="L3185" s="42"/>
      <c r="M3185" s="42"/>
      <c r="N3185" s="42"/>
      <c r="O3185" s="42"/>
      <c r="P3185" s="42"/>
      <c r="Q3185" s="42"/>
      <c r="R3185" s="42"/>
      <c r="S3185" s="42"/>
      <c r="T3185" s="42"/>
      <c r="U3185" s="42"/>
      <c r="V3185" s="42"/>
      <c r="W3185" s="42"/>
      <c r="X3185" s="42"/>
    </row>
    <row r="3186" spans="2:24" ht="5.4" customHeight="1"/>
    <row r="3187" spans="2:24" ht="10.75" customHeight="1">
      <c r="B3187" s="43" t="s">
        <v>314</v>
      </c>
      <c r="C3187" s="43"/>
      <c r="E3187" s="37">
        <v>0</v>
      </c>
      <c r="F3187" s="37"/>
      <c r="G3187" s="37"/>
      <c r="I3187" s="37">
        <v>0</v>
      </c>
      <c r="J3187" s="37"/>
      <c r="K3187" s="37"/>
      <c r="M3187" s="2">
        <v>0</v>
      </c>
      <c r="O3187" s="2">
        <v>0</v>
      </c>
      <c r="Q3187" s="2">
        <v>40</v>
      </c>
      <c r="S3187" s="37">
        <v>60</v>
      </c>
      <c r="T3187" s="37"/>
      <c r="U3187" s="37"/>
      <c r="W3187" s="38">
        <v>55</v>
      </c>
      <c r="X3187" s="38"/>
    </row>
    <row r="3188" spans="2:24" ht="1.75" customHeight="1">
      <c r="B3188" s="43"/>
      <c r="C3188" s="43"/>
    </row>
    <row r="3189" spans="2:24" ht="0.65" customHeight="1">
      <c r="B3189" s="43"/>
      <c r="C3189" s="43"/>
    </row>
    <row r="3190" spans="2:24" ht="8.4" customHeight="1">
      <c r="B3190" s="43"/>
      <c r="C3190" s="43"/>
    </row>
    <row r="3191" spans="2:24" ht="10.75" customHeight="1">
      <c r="B3191" s="43" t="s">
        <v>314</v>
      </c>
      <c r="C3191" s="43"/>
      <c r="E3191" s="37">
        <v>0</v>
      </c>
      <c r="F3191" s="37"/>
      <c r="G3191" s="37"/>
      <c r="I3191" s="37">
        <v>0</v>
      </c>
      <c r="J3191" s="37"/>
      <c r="K3191" s="37"/>
      <c r="M3191" s="2">
        <v>0</v>
      </c>
      <c r="O3191" s="2">
        <v>0</v>
      </c>
      <c r="Q3191" s="2">
        <v>40</v>
      </c>
      <c r="S3191" s="37">
        <v>60</v>
      </c>
      <c r="T3191" s="37"/>
      <c r="U3191" s="37"/>
      <c r="W3191" s="38">
        <v>51</v>
      </c>
      <c r="X3191" s="38"/>
    </row>
    <row r="3192" spans="2:24" ht="1.75" customHeight="1">
      <c r="B3192" s="43"/>
      <c r="C3192" s="43"/>
    </row>
    <row r="3193" spans="2:24" ht="0.65" customHeight="1">
      <c r="B3193" s="43"/>
      <c r="C3193" s="43"/>
    </row>
    <row r="3194" spans="2:24" ht="8.4" customHeight="1">
      <c r="B3194" s="43"/>
      <c r="C3194" s="43"/>
    </row>
    <row r="3195" spans="2:24" ht="1.75" customHeight="1"/>
    <row r="3196" spans="2:24" ht="10.75" customHeight="1">
      <c r="E3196" s="39">
        <v>0</v>
      </c>
      <c r="F3196" s="39"/>
      <c r="G3196" s="39"/>
      <c r="I3196" s="39">
        <v>0</v>
      </c>
      <c r="J3196" s="39"/>
      <c r="K3196" s="39"/>
      <c r="M3196" s="3">
        <v>0</v>
      </c>
      <c r="O3196" s="3">
        <v>0</v>
      </c>
      <c r="Q3196" s="3">
        <v>80</v>
      </c>
      <c r="S3196" s="39">
        <v>120</v>
      </c>
      <c r="T3196" s="39"/>
      <c r="U3196" s="39"/>
    </row>
    <row r="3197" spans="2:24" ht="6" customHeight="1"/>
    <row r="3198" spans="2:24" ht="13.75" customHeight="1">
      <c r="C3198" s="40" t="s">
        <v>10</v>
      </c>
      <c r="D3198" s="40"/>
      <c r="E3198" s="40"/>
      <c r="G3198" s="41">
        <v>2</v>
      </c>
      <c r="H3198" s="41"/>
      <c r="I3198" s="41"/>
    </row>
    <row r="3199" spans="2:24" ht="6" customHeight="1"/>
    <row r="3200" spans="2:24" ht="6" customHeight="1"/>
    <row r="3201" spans="2:24" ht="15" customHeight="1">
      <c r="B3201" s="42" t="s">
        <v>315</v>
      </c>
      <c r="C3201" s="42"/>
      <c r="D3201" s="42"/>
      <c r="E3201" s="42"/>
      <c r="F3201" s="42"/>
      <c r="G3201" s="42"/>
      <c r="H3201" s="42"/>
      <c r="I3201" s="42"/>
      <c r="J3201" s="42"/>
      <c r="K3201" s="42"/>
      <c r="L3201" s="42"/>
      <c r="M3201" s="42"/>
      <c r="N3201" s="42"/>
      <c r="O3201" s="42"/>
      <c r="P3201" s="42"/>
      <c r="Q3201" s="42"/>
      <c r="R3201" s="42"/>
      <c r="S3201" s="42"/>
      <c r="T3201" s="42"/>
      <c r="U3201" s="42"/>
      <c r="V3201" s="42"/>
      <c r="W3201" s="42"/>
      <c r="X3201" s="42"/>
    </row>
    <row r="3202" spans="2:24" ht="5.4" customHeight="1"/>
    <row r="3203" spans="2:24" ht="10.75" customHeight="1">
      <c r="B3203" s="43" t="s">
        <v>316</v>
      </c>
      <c r="C3203" s="43"/>
      <c r="E3203" s="37">
        <v>0</v>
      </c>
      <c r="F3203" s="37"/>
      <c r="G3203" s="37"/>
      <c r="I3203" s="37">
        <v>0</v>
      </c>
      <c r="J3203" s="37"/>
      <c r="K3203" s="37"/>
      <c r="M3203" s="2">
        <v>0</v>
      </c>
      <c r="O3203" s="2">
        <v>0</v>
      </c>
      <c r="Q3203" s="2">
        <v>0</v>
      </c>
      <c r="S3203" s="37">
        <v>0</v>
      </c>
      <c r="T3203" s="37"/>
      <c r="U3203" s="37"/>
      <c r="W3203" s="38">
        <v>25</v>
      </c>
      <c r="X3203" s="38"/>
    </row>
    <row r="3204" spans="2:24" ht="1.75" customHeight="1">
      <c r="B3204" s="43"/>
      <c r="C3204" s="43"/>
    </row>
    <row r="3205" spans="2:24" ht="0.65" customHeight="1">
      <c r="B3205" s="43"/>
      <c r="C3205" s="43"/>
    </row>
    <row r="3206" spans="2:24" ht="8.4" customHeight="1">
      <c r="B3206" s="43"/>
      <c r="C3206" s="43"/>
    </row>
    <row r="3207" spans="2:24" ht="1.75" customHeight="1"/>
    <row r="3208" spans="2:24" ht="10.75" customHeight="1">
      <c r="E3208" s="39">
        <v>0</v>
      </c>
      <c r="F3208" s="39"/>
      <c r="G3208" s="39"/>
      <c r="I3208" s="39">
        <v>0</v>
      </c>
      <c r="J3208" s="39"/>
      <c r="K3208" s="39"/>
      <c r="M3208" s="3">
        <v>0</v>
      </c>
      <c r="O3208" s="3">
        <v>0</v>
      </c>
      <c r="Q3208" s="3">
        <v>0</v>
      </c>
      <c r="S3208" s="39">
        <v>0</v>
      </c>
      <c r="T3208" s="39"/>
      <c r="U3208" s="39"/>
    </row>
    <row r="3209" spans="2:24" ht="6" customHeight="1"/>
    <row r="3210" spans="2:24" ht="13.75" customHeight="1">
      <c r="C3210" s="40" t="s">
        <v>10</v>
      </c>
      <c r="D3210" s="40"/>
      <c r="E3210" s="40"/>
      <c r="G3210" s="41">
        <v>1</v>
      </c>
      <c r="H3210" s="41"/>
      <c r="I3210" s="41"/>
    </row>
    <row r="3211" spans="2:24" ht="6" customHeight="1"/>
    <row r="3212" spans="2:24" ht="6" customHeight="1"/>
    <row r="3213" spans="2:24" ht="15" customHeight="1">
      <c r="B3213" s="42" t="s">
        <v>317</v>
      </c>
      <c r="C3213" s="42"/>
      <c r="D3213" s="42"/>
      <c r="E3213" s="42"/>
      <c r="F3213" s="42"/>
      <c r="G3213" s="42"/>
      <c r="H3213" s="42"/>
      <c r="I3213" s="42"/>
      <c r="J3213" s="42"/>
      <c r="K3213" s="42"/>
      <c r="L3213" s="42"/>
      <c r="M3213" s="42"/>
      <c r="N3213" s="42"/>
      <c r="O3213" s="42"/>
      <c r="P3213" s="42"/>
      <c r="Q3213" s="42"/>
      <c r="R3213" s="42"/>
      <c r="S3213" s="42"/>
      <c r="T3213" s="42"/>
      <c r="U3213" s="42"/>
      <c r="V3213" s="42"/>
      <c r="W3213" s="42"/>
      <c r="X3213" s="42"/>
    </row>
    <row r="3214" spans="2:24" ht="5.4" customHeight="1"/>
    <row r="3215" spans="2:24" ht="12.65" customHeight="1">
      <c r="B3215" s="33" t="s">
        <v>318</v>
      </c>
      <c r="C3215" s="33"/>
      <c r="E3215" s="37">
        <v>200</v>
      </c>
      <c r="F3215" s="37"/>
      <c r="G3215" s="37"/>
      <c r="I3215" s="37">
        <v>220</v>
      </c>
      <c r="J3215" s="37"/>
      <c r="K3215" s="37"/>
      <c r="M3215" s="2">
        <v>25</v>
      </c>
      <c r="O3215" s="2">
        <v>25</v>
      </c>
      <c r="Q3215" s="2">
        <v>65</v>
      </c>
      <c r="S3215" s="37">
        <v>100</v>
      </c>
      <c r="T3215" s="37"/>
      <c r="U3215" s="37"/>
      <c r="W3215" s="38">
        <v>59</v>
      </c>
      <c r="X3215" s="38"/>
    </row>
    <row r="3216" spans="2:24" ht="0.65" customHeight="1">
      <c r="B3216" s="33"/>
      <c r="C3216" s="33"/>
    </row>
    <row r="3217" spans="2:24" ht="0.65" customHeight="1"/>
    <row r="3218" spans="2:24" ht="1.75" customHeight="1"/>
    <row r="3219" spans="2:24" ht="10.75" customHeight="1">
      <c r="E3219" s="39">
        <v>200</v>
      </c>
      <c r="F3219" s="39"/>
      <c r="G3219" s="39"/>
      <c r="I3219" s="39">
        <v>220</v>
      </c>
      <c r="J3219" s="39"/>
      <c r="K3219" s="39"/>
      <c r="M3219" s="3">
        <v>25</v>
      </c>
      <c r="O3219" s="3">
        <v>25</v>
      </c>
      <c r="Q3219" s="3">
        <v>65</v>
      </c>
      <c r="S3219" s="39">
        <v>100</v>
      </c>
      <c r="T3219" s="39"/>
      <c r="U3219" s="39"/>
    </row>
    <row r="3220" spans="2:24" ht="6" customHeight="1"/>
    <row r="3221" spans="2:24" ht="13.75" customHeight="1">
      <c r="C3221" s="40" t="s">
        <v>10</v>
      </c>
      <c r="D3221" s="40"/>
      <c r="E3221" s="40"/>
      <c r="G3221" s="41">
        <v>1</v>
      </c>
      <c r="H3221" s="41"/>
      <c r="I3221" s="41"/>
    </row>
    <row r="3222" spans="2:24" ht="6" customHeight="1"/>
    <row r="3223" spans="2:24" ht="6" customHeight="1"/>
    <row r="3224" spans="2:24" ht="15" customHeight="1">
      <c r="B3224" s="42" t="s">
        <v>319</v>
      </c>
      <c r="C3224" s="42"/>
      <c r="D3224" s="42"/>
      <c r="E3224" s="42"/>
      <c r="F3224" s="42"/>
      <c r="G3224" s="42"/>
      <c r="H3224" s="42"/>
      <c r="I3224" s="42"/>
      <c r="J3224" s="42"/>
      <c r="K3224" s="42"/>
      <c r="L3224" s="42"/>
      <c r="M3224" s="42"/>
      <c r="N3224" s="42"/>
      <c r="O3224" s="42"/>
      <c r="P3224" s="42"/>
      <c r="Q3224" s="42"/>
      <c r="R3224" s="42"/>
      <c r="S3224" s="42"/>
      <c r="T3224" s="42"/>
      <c r="U3224" s="42"/>
      <c r="V3224" s="42"/>
      <c r="W3224" s="42"/>
      <c r="X3224" s="42"/>
    </row>
    <row r="3225" spans="2:24" ht="5.4" customHeight="1"/>
    <row r="3226" spans="2:24" ht="10.75" customHeight="1">
      <c r="B3226" s="43" t="s">
        <v>320</v>
      </c>
      <c r="C3226" s="43"/>
      <c r="E3226" s="37">
        <v>0</v>
      </c>
      <c r="F3226" s="37"/>
      <c r="G3226" s="37"/>
      <c r="I3226" s="37">
        <v>0</v>
      </c>
      <c r="J3226" s="37"/>
      <c r="K3226" s="37"/>
      <c r="M3226" s="2">
        <v>0</v>
      </c>
      <c r="O3226" s="2">
        <v>0</v>
      </c>
      <c r="Q3226" s="2">
        <v>0</v>
      </c>
      <c r="S3226" s="37">
        <v>0</v>
      </c>
      <c r="T3226" s="37"/>
      <c r="U3226" s="37"/>
      <c r="W3226" s="38">
        <v>33</v>
      </c>
      <c r="X3226" s="38"/>
    </row>
    <row r="3227" spans="2:24" ht="1.75" customHeight="1">
      <c r="B3227" s="43"/>
      <c r="C3227" s="43"/>
    </row>
    <row r="3228" spans="2:24" ht="0.65" customHeight="1">
      <c r="B3228" s="43"/>
      <c r="C3228" s="43"/>
    </row>
    <row r="3229" spans="2:24" ht="8.4" customHeight="1">
      <c r="B3229" s="43"/>
      <c r="C3229" s="43"/>
    </row>
    <row r="3230" spans="2:24" ht="1.75" customHeight="1"/>
    <row r="3231" spans="2:24" ht="10.75" customHeight="1">
      <c r="E3231" s="39">
        <v>0</v>
      </c>
      <c r="F3231" s="39"/>
      <c r="G3231" s="39"/>
      <c r="I3231" s="39">
        <v>0</v>
      </c>
      <c r="J3231" s="39"/>
      <c r="K3231" s="39"/>
      <c r="M3231" s="3">
        <v>0</v>
      </c>
      <c r="O3231" s="3">
        <v>0</v>
      </c>
      <c r="Q3231" s="3">
        <v>0</v>
      </c>
      <c r="S3231" s="39">
        <v>0</v>
      </c>
      <c r="T3231" s="39"/>
      <c r="U3231" s="39"/>
    </row>
    <row r="3232" spans="2:24" ht="6" customHeight="1"/>
    <row r="3233" spans="2:24" ht="13.75" customHeight="1">
      <c r="C3233" s="40" t="s">
        <v>10</v>
      </c>
      <c r="D3233" s="40"/>
      <c r="E3233" s="40"/>
      <c r="G3233" s="41">
        <v>1</v>
      </c>
      <c r="H3233" s="41"/>
      <c r="I3233" s="41"/>
    </row>
    <row r="3234" spans="2:24" ht="6" customHeight="1"/>
    <row r="3235" spans="2:24" ht="6" customHeight="1"/>
    <row r="3236" spans="2:24" ht="15" customHeight="1">
      <c r="B3236" s="42" t="s">
        <v>321</v>
      </c>
      <c r="C3236" s="42"/>
      <c r="D3236" s="42"/>
      <c r="E3236" s="42"/>
      <c r="F3236" s="42"/>
      <c r="G3236" s="42"/>
      <c r="H3236" s="42"/>
      <c r="I3236" s="42"/>
      <c r="J3236" s="42"/>
      <c r="K3236" s="42"/>
      <c r="L3236" s="42"/>
      <c r="M3236" s="42"/>
      <c r="N3236" s="42"/>
      <c r="O3236" s="42"/>
      <c r="P3236" s="42"/>
      <c r="Q3236" s="42"/>
      <c r="R3236" s="42"/>
      <c r="S3236" s="42"/>
      <c r="T3236" s="42"/>
      <c r="U3236" s="42"/>
      <c r="V3236" s="42"/>
      <c r="W3236" s="42"/>
      <c r="X3236" s="42"/>
    </row>
    <row r="3237" spans="2:24" ht="5.4" customHeight="1"/>
    <row r="3238" spans="2:24" ht="12.65" customHeight="1">
      <c r="B3238" s="33" t="s">
        <v>322</v>
      </c>
      <c r="C3238" s="33"/>
      <c r="E3238" s="37">
        <v>0</v>
      </c>
      <c r="F3238" s="37"/>
      <c r="G3238" s="37"/>
      <c r="I3238" s="37">
        <v>0</v>
      </c>
      <c r="J3238" s="37"/>
      <c r="K3238" s="37"/>
      <c r="M3238" s="2">
        <v>5</v>
      </c>
      <c r="O3238" s="2">
        <v>5</v>
      </c>
      <c r="Q3238" s="2">
        <v>0</v>
      </c>
      <c r="S3238" s="37">
        <v>0</v>
      </c>
      <c r="T3238" s="37"/>
      <c r="U3238" s="37"/>
      <c r="W3238" s="38">
        <v>46</v>
      </c>
      <c r="X3238" s="38"/>
    </row>
    <row r="3239" spans="2:24" ht="0.65" customHeight="1">
      <c r="B3239" s="33"/>
      <c r="C3239" s="33"/>
    </row>
    <row r="3240" spans="2:24" ht="0.65" customHeight="1"/>
    <row r="3241" spans="2:24" ht="1.75" customHeight="1"/>
    <row r="3242" spans="2:24" ht="10.75" customHeight="1">
      <c r="E3242" s="39">
        <v>0</v>
      </c>
      <c r="F3242" s="39"/>
      <c r="G3242" s="39"/>
      <c r="I3242" s="39">
        <v>0</v>
      </c>
      <c r="J3242" s="39"/>
      <c r="K3242" s="39"/>
      <c r="M3242" s="3">
        <v>5</v>
      </c>
      <c r="O3242" s="3">
        <v>5</v>
      </c>
      <c r="Q3242" s="3">
        <v>0</v>
      </c>
      <c r="S3242" s="39">
        <v>0</v>
      </c>
      <c r="T3242" s="39"/>
      <c r="U3242" s="39"/>
    </row>
    <row r="3243" spans="2:24" ht="6" customHeight="1"/>
    <row r="3244" spans="2:24" ht="13.75" customHeight="1">
      <c r="C3244" s="40" t="s">
        <v>10</v>
      </c>
      <c r="D3244" s="40"/>
      <c r="E3244" s="40"/>
      <c r="G3244" s="41">
        <v>1</v>
      </c>
      <c r="H3244" s="41"/>
      <c r="I3244" s="41"/>
    </row>
    <row r="3245" spans="2:24" ht="6" customHeight="1"/>
    <row r="3246" spans="2:24" ht="6" customHeight="1"/>
    <row r="3247" spans="2:24" ht="15" customHeight="1">
      <c r="B3247" s="42" t="s">
        <v>323</v>
      </c>
      <c r="C3247" s="42"/>
      <c r="D3247" s="42"/>
      <c r="E3247" s="42"/>
      <c r="F3247" s="42"/>
      <c r="G3247" s="42"/>
      <c r="H3247" s="42"/>
      <c r="I3247" s="42"/>
      <c r="J3247" s="42"/>
      <c r="K3247" s="42"/>
      <c r="L3247" s="42"/>
      <c r="M3247" s="42"/>
      <c r="N3247" s="42"/>
      <c r="O3247" s="42"/>
      <c r="P3247" s="42"/>
      <c r="Q3247" s="42"/>
      <c r="R3247" s="42"/>
      <c r="S3247" s="42"/>
      <c r="T3247" s="42"/>
      <c r="U3247" s="42"/>
      <c r="V3247" s="42"/>
      <c r="W3247" s="42"/>
      <c r="X3247" s="42"/>
    </row>
    <row r="3248" spans="2:24" ht="5.4" customHeight="1"/>
    <row r="3249" spans="2:24" ht="10.75" customHeight="1">
      <c r="B3249" s="43" t="s">
        <v>324</v>
      </c>
      <c r="C3249" s="43"/>
      <c r="E3249" s="37">
        <v>0</v>
      </c>
      <c r="F3249" s="37"/>
      <c r="G3249" s="37"/>
      <c r="I3249" s="37">
        <v>0</v>
      </c>
      <c r="J3249" s="37"/>
      <c r="K3249" s="37"/>
      <c r="M3249" s="2">
        <v>0</v>
      </c>
      <c r="O3249" s="2">
        <v>0</v>
      </c>
      <c r="Q3249" s="2">
        <v>0</v>
      </c>
      <c r="S3249" s="37">
        <v>0</v>
      </c>
      <c r="T3249" s="37"/>
      <c r="U3249" s="37"/>
      <c r="W3249" s="38">
        <v>57</v>
      </c>
      <c r="X3249" s="38"/>
    </row>
    <row r="3250" spans="2:24" ht="1.75" customHeight="1">
      <c r="B3250" s="43"/>
      <c r="C3250" s="43"/>
    </row>
    <row r="3251" spans="2:24" ht="0.65" customHeight="1">
      <c r="B3251" s="43"/>
      <c r="C3251" s="43"/>
    </row>
    <row r="3252" spans="2:24" ht="8.4" customHeight="1">
      <c r="B3252" s="43"/>
      <c r="C3252" s="43"/>
    </row>
    <row r="3253" spans="2:24" ht="10.75" customHeight="1">
      <c r="B3253" s="43" t="s">
        <v>324</v>
      </c>
      <c r="C3253" s="43"/>
      <c r="E3253" s="37">
        <v>0</v>
      </c>
      <c r="F3253" s="37"/>
      <c r="G3253" s="37"/>
      <c r="I3253" s="37">
        <v>0</v>
      </c>
      <c r="J3253" s="37"/>
      <c r="K3253" s="37"/>
      <c r="M3253" s="2">
        <v>0</v>
      </c>
      <c r="O3253" s="2">
        <v>0</v>
      </c>
      <c r="Q3253" s="2">
        <v>0</v>
      </c>
      <c r="S3253" s="37">
        <v>0</v>
      </c>
      <c r="T3253" s="37"/>
      <c r="U3253" s="37"/>
      <c r="W3253" s="38">
        <v>53</v>
      </c>
      <c r="X3253" s="38"/>
    </row>
    <row r="3254" spans="2:24" ht="1.75" customHeight="1">
      <c r="B3254" s="43"/>
      <c r="C3254" s="43"/>
    </row>
    <row r="3255" spans="2:24" ht="0.65" customHeight="1">
      <c r="B3255" s="43"/>
      <c r="C3255" s="43"/>
    </row>
    <row r="3256" spans="2:24" ht="8.4" customHeight="1">
      <c r="B3256" s="43"/>
      <c r="C3256" s="43"/>
    </row>
    <row r="3257" spans="2:24" ht="1.75" customHeight="1"/>
    <row r="3258" spans="2:24" ht="10.75" customHeight="1">
      <c r="E3258" s="39">
        <v>0</v>
      </c>
      <c r="F3258" s="39"/>
      <c r="G3258" s="39"/>
      <c r="I3258" s="39">
        <v>0</v>
      </c>
      <c r="J3258" s="39"/>
      <c r="K3258" s="39"/>
      <c r="M3258" s="3">
        <v>0</v>
      </c>
      <c r="O3258" s="3">
        <v>0</v>
      </c>
      <c r="Q3258" s="3">
        <v>0</v>
      </c>
      <c r="S3258" s="39">
        <v>0</v>
      </c>
      <c r="T3258" s="39"/>
      <c r="U3258" s="39"/>
    </row>
    <row r="3259" spans="2:24" ht="6" customHeight="1"/>
    <row r="3260" spans="2:24" ht="13.75" customHeight="1">
      <c r="C3260" s="40" t="s">
        <v>10</v>
      </c>
      <c r="D3260" s="40"/>
      <c r="E3260" s="40"/>
      <c r="G3260" s="41">
        <v>2</v>
      </c>
      <c r="H3260" s="41"/>
      <c r="I3260" s="41"/>
    </row>
    <row r="3261" spans="2:24" ht="6" customHeight="1"/>
    <row r="3262" spans="2:24" ht="6" customHeight="1"/>
    <row r="3263" spans="2:24" ht="15" customHeight="1">
      <c r="B3263" s="42" t="s">
        <v>325</v>
      </c>
      <c r="C3263" s="42"/>
      <c r="D3263" s="42"/>
      <c r="E3263" s="42"/>
      <c r="F3263" s="42"/>
      <c r="G3263" s="42"/>
      <c r="H3263" s="42"/>
      <c r="I3263" s="42"/>
      <c r="J3263" s="42"/>
      <c r="K3263" s="42"/>
      <c r="L3263" s="42"/>
      <c r="M3263" s="42"/>
      <c r="N3263" s="42"/>
      <c r="O3263" s="42"/>
      <c r="P3263" s="42"/>
      <c r="Q3263" s="42"/>
      <c r="R3263" s="42"/>
      <c r="S3263" s="42"/>
      <c r="T3263" s="42"/>
      <c r="U3263" s="42"/>
      <c r="V3263" s="42"/>
      <c r="W3263" s="42"/>
      <c r="X3263" s="42"/>
    </row>
    <row r="3264" spans="2:24" ht="5.4" customHeight="1"/>
    <row r="3265" spans="2:24" ht="10.75" customHeight="1">
      <c r="B3265" s="43" t="s">
        <v>326</v>
      </c>
      <c r="C3265" s="43"/>
      <c r="E3265" s="37">
        <v>420</v>
      </c>
      <c r="F3265" s="37"/>
      <c r="G3265" s="37"/>
      <c r="I3265" s="37">
        <v>420</v>
      </c>
      <c r="J3265" s="37"/>
      <c r="K3265" s="37"/>
      <c r="M3265" s="2">
        <v>400</v>
      </c>
      <c r="O3265" s="2">
        <v>400</v>
      </c>
      <c r="Q3265" s="2">
        <v>1170</v>
      </c>
      <c r="S3265" s="37">
        <v>1170</v>
      </c>
      <c r="T3265" s="37"/>
      <c r="U3265" s="37"/>
      <c r="W3265" s="38">
        <v>73</v>
      </c>
      <c r="X3265" s="38"/>
    </row>
    <row r="3266" spans="2:24" ht="1.75" customHeight="1">
      <c r="B3266" s="43"/>
      <c r="C3266" s="43"/>
    </row>
    <row r="3267" spans="2:24" ht="0.65" customHeight="1">
      <c r="B3267" s="43"/>
      <c r="C3267" s="43"/>
    </row>
    <row r="3268" spans="2:24" ht="8.4" customHeight="1">
      <c r="B3268" s="43"/>
      <c r="C3268" s="43"/>
    </row>
    <row r="3269" spans="2:24" ht="10.75" customHeight="1">
      <c r="B3269" s="43" t="s">
        <v>326</v>
      </c>
      <c r="C3269" s="43"/>
      <c r="E3269" s="37">
        <v>420</v>
      </c>
      <c r="F3269" s="37"/>
      <c r="G3269" s="37"/>
      <c r="I3269" s="37">
        <v>420</v>
      </c>
      <c r="J3269" s="37"/>
      <c r="K3269" s="37"/>
      <c r="M3269" s="2">
        <v>400</v>
      </c>
      <c r="O3269" s="2">
        <v>400</v>
      </c>
      <c r="Q3269" s="2">
        <v>1170</v>
      </c>
      <c r="S3269" s="37">
        <v>1170</v>
      </c>
      <c r="T3269" s="37"/>
      <c r="U3269" s="37"/>
      <c r="W3269" s="38">
        <v>72</v>
      </c>
      <c r="X3269" s="38"/>
    </row>
    <row r="3270" spans="2:24" ht="1.75" customHeight="1">
      <c r="B3270" s="43"/>
      <c r="C3270" s="43"/>
    </row>
    <row r="3271" spans="2:24" ht="0.65" customHeight="1">
      <c r="B3271" s="43"/>
      <c r="C3271" s="43"/>
    </row>
    <row r="3272" spans="2:24" ht="8.4" customHeight="1">
      <c r="B3272" s="43"/>
      <c r="C3272" s="43"/>
    </row>
    <row r="3273" spans="2:24" ht="1.75" customHeight="1"/>
    <row r="3274" spans="2:24" ht="10.75" customHeight="1">
      <c r="E3274" s="39">
        <v>840</v>
      </c>
      <c r="F3274" s="39"/>
      <c r="G3274" s="39"/>
      <c r="I3274" s="39">
        <v>840</v>
      </c>
      <c r="J3274" s="39"/>
      <c r="K3274" s="39"/>
      <c r="M3274" s="3">
        <v>800</v>
      </c>
      <c r="O3274" s="3">
        <v>800</v>
      </c>
      <c r="Q3274" s="3">
        <v>2340</v>
      </c>
      <c r="S3274" s="39">
        <v>2340</v>
      </c>
      <c r="T3274" s="39"/>
      <c r="U3274" s="39"/>
    </row>
    <row r="3275" spans="2:24" ht="6" customHeight="1"/>
    <row r="3276" spans="2:24" ht="13.75" customHeight="1">
      <c r="C3276" s="40" t="s">
        <v>10</v>
      </c>
      <c r="D3276" s="40"/>
      <c r="E3276" s="40"/>
      <c r="G3276" s="41">
        <v>2</v>
      </c>
      <c r="H3276" s="41"/>
      <c r="I3276" s="41"/>
    </row>
    <row r="3277" spans="2:24" ht="6" customHeight="1"/>
    <row r="3278" spans="2:24" ht="6" customHeight="1"/>
    <row r="3279" spans="2:24" ht="15" customHeight="1">
      <c r="B3279" s="42" t="s">
        <v>327</v>
      </c>
      <c r="C3279" s="42"/>
      <c r="D3279" s="42"/>
      <c r="E3279" s="42"/>
      <c r="F3279" s="42"/>
      <c r="G3279" s="42"/>
      <c r="H3279" s="42"/>
      <c r="I3279" s="42"/>
      <c r="J3279" s="42"/>
      <c r="K3279" s="42"/>
      <c r="L3279" s="42"/>
      <c r="M3279" s="42"/>
      <c r="N3279" s="42"/>
      <c r="O3279" s="42"/>
      <c r="P3279" s="42"/>
      <c r="Q3279" s="42"/>
      <c r="R3279" s="42"/>
      <c r="S3279" s="42"/>
      <c r="T3279" s="42"/>
      <c r="U3279" s="42"/>
      <c r="V3279" s="42"/>
      <c r="W3279" s="42"/>
      <c r="X3279" s="42"/>
    </row>
    <row r="3280" spans="2:24" ht="5.4" customHeight="1"/>
    <row r="3281" spans="2:24" ht="12.65" customHeight="1">
      <c r="B3281" s="33" t="s">
        <v>328</v>
      </c>
      <c r="C3281" s="33"/>
      <c r="E3281" s="37">
        <v>960</v>
      </c>
      <c r="F3281" s="37"/>
      <c r="G3281" s="37"/>
      <c r="I3281" s="37">
        <v>975</v>
      </c>
      <c r="J3281" s="37"/>
      <c r="K3281" s="37"/>
      <c r="M3281" s="2">
        <v>960</v>
      </c>
      <c r="O3281" s="2">
        <v>960</v>
      </c>
      <c r="Q3281" s="2">
        <v>2020</v>
      </c>
      <c r="S3281" s="37">
        <v>2080</v>
      </c>
      <c r="T3281" s="37"/>
      <c r="U3281" s="37"/>
      <c r="W3281" s="38">
        <v>87</v>
      </c>
      <c r="X3281" s="38"/>
    </row>
    <row r="3282" spans="2:24" ht="0.65" customHeight="1">
      <c r="B3282" s="33"/>
      <c r="C3282" s="33"/>
    </row>
    <row r="3283" spans="2:24" ht="0.65" customHeight="1"/>
    <row r="3284" spans="2:24" ht="1.75" customHeight="1"/>
    <row r="3285" spans="2:24" ht="10.75" customHeight="1">
      <c r="E3285" s="39">
        <v>960</v>
      </c>
      <c r="F3285" s="39"/>
      <c r="G3285" s="39"/>
      <c r="I3285" s="39">
        <v>975</v>
      </c>
      <c r="J3285" s="39"/>
      <c r="K3285" s="39"/>
      <c r="M3285" s="3">
        <v>960</v>
      </c>
      <c r="O3285" s="3">
        <v>960</v>
      </c>
      <c r="Q3285" s="3">
        <v>2020</v>
      </c>
      <c r="S3285" s="39">
        <v>2080</v>
      </c>
      <c r="T3285" s="39"/>
      <c r="U3285" s="39"/>
    </row>
    <row r="3286" spans="2:24" ht="6" customHeight="1"/>
    <row r="3287" spans="2:24" ht="13.75" customHeight="1">
      <c r="C3287" s="40" t="s">
        <v>10</v>
      </c>
      <c r="D3287" s="40"/>
      <c r="E3287" s="40"/>
      <c r="G3287" s="41">
        <v>1</v>
      </c>
      <c r="H3287" s="41"/>
      <c r="I3287" s="41"/>
    </row>
    <row r="3288" spans="2:24" ht="6" customHeight="1"/>
    <row r="3289" spans="2:24" ht="6" customHeight="1"/>
    <row r="3290" spans="2:24" ht="15" customHeight="1">
      <c r="B3290" s="42" t="s">
        <v>329</v>
      </c>
      <c r="C3290" s="42"/>
      <c r="D3290" s="42"/>
      <c r="E3290" s="42"/>
      <c r="F3290" s="42"/>
      <c r="G3290" s="42"/>
      <c r="H3290" s="42"/>
      <c r="I3290" s="42"/>
      <c r="J3290" s="42"/>
      <c r="K3290" s="42"/>
      <c r="L3290" s="42"/>
      <c r="M3290" s="42"/>
      <c r="N3290" s="42"/>
      <c r="O3290" s="42"/>
      <c r="P3290" s="42"/>
      <c r="Q3290" s="42"/>
      <c r="R3290" s="42"/>
      <c r="S3290" s="42"/>
      <c r="T3290" s="42"/>
      <c r="U3290" s="42"/>
      <c r="V3290" s="42"/>
      <c r="W3290" s="42"/>
      <c r="X3290" s="42"/>
    </row>
    <row r="3291" spans="2:24" ht="5.4" customHeight="1"/>
    <row r="3292" spans="2:24" ht="12.65" customHeight="1">
      <c r="B3292" s="33" t="s">
        <v>330</v>
      </c>
      <c r="C3292" s="33"/>
      <c r="E3292" s="37">
        <v>0</v>
      </c>
      <c r="F3292" s="37"/>
      <c r="G3292" s="37"/>
      <c r="I3292" s="37">
        <v>0</v>
      </c>
      <c r="J3292" s="37"/>
      <c r="K3292" s="37"/>
      <c r="M3292" s="2">
        <v>0</v>
      </c>
      <c r="O3292" s="2">
        <v>0</v>
      </c>
      <c r="Q3292" s="2">
        <v>0</v>
      </c>
      <c r="S3292" s="37">
        <v>0</v>
      </c>
      <c r="T3292" s="37"/>
      <c r="U3292" s="37"/>
      <c r="W3292" s="38">
        <v>31</v>
      </c>
      <c r="X3292" s="38"/>
    </row>
    <row r="3293" spans="2:24" ht="0.65" customHeight="1">
      <c r="B3293" s="33"/>
      <c r="C3293" s="33"/>
    </row>
    <row r="3294" spans="2:24" ht="0.65" customHeight="1"/>
    <row r="3295" spans="2:24" ht="1.75" customHeight="1"/>
    <row r="3296" spans="2:24" ht="10.75" customHeight="1">
      <c r="E3296" s="39">
        <v>0</v>
      </c>
      <c r="F3296" s="39"/>
      <c r="G3296" s="39"/>
      <c r="I3296" s="39">
        <v>0</v>
      </c>
      <c r="J3296" s="39"/>
      <c r="K3296" s="39"/>
      <c r="M3296" s="3">
        <v>0</v>
      </c>
      <c r="O3296" s="3">
        <v>0</v>
      </c>
      <c r="Q3296" s="3">
        <v>0</v>
      </c>
      <c r="S3296" s="39">
        <v>0</v>
      </c>
      <c r="T3296" s="39"/>
      <c r="U3296" s="39"/>
    </row>
    <row r="3297" spans="2:24" ht="6" customHeight="1"/>
    <row r="3298" spans="2:24" ht="13.75" customHeight="1">
      <c r="C3298" s="40" t="s">
        <v>10</v>
      </c>
      <c r="D3298" s="40"/>
      <c r="E3298" s="40"/>
      <c r="G3298" s="41">
        <v>1</v>
      </c>
      <c r="H3298" s="41"/>
      <c r="I3298" s="41"/>
    </row>
    <row r="3299" spans="2:24" ht="6" customHeight="1"/>
    <row r="3300" spans="2:24" ht="6" customHeight="1"/>
    <row r="3301" spans="2:24" ht="15" customHeight="1">
      <c r="B3301" s="42" t="s">
        <v>331</v>
      </c>
      <c r="C3301" s="42"/>
      <c r="D3301" s="42"/>
      <c r="E3301" s="42"/>
      <c r="F3301" s="42"/>
      <c r="G3301" s="42"/>
      <c r="H3301" s="42"/>
      <c r="I3301" s="42"/>
      <c r="J3301" s="42"/>
      <c r="K3301" s="42"/>
      <c r="L3301" s="42"/>
      <c r="M3301" s="42"/>
      <c r="N3301" s="42"/>
      <c r="O3301" s="42"/>
      <c r="P3301" s="42"/>
      <c r="Q3301" s="42"/>
      <c r="R3301" s="42"/>
      <c r="S3301" s="42"/>
      <c r="T3301" s="42"/>
      <c r="U3301" s="42"/>
      <c r="V3301" s="42"/>
      <c r="W3301" s="42"/>
      <c r="X3301" s="42"/>
    </row>
    <row r="3302" spans="2:24" ht="5.4" customHeight="1"/>
    <row r="3303" spans="2:24" ht="10.75" customHeight="1">
      <c r="B3303" s="43" t="s">
        <v>332</v>
      </c>
      <c r="C3303" s="43"/>
      <c r="E3303" s="37">
        <v>3720</v>
      </c>
      <c r="F3303" s="37"/>
      <c r="G3303" s="37"/>
      <c r="I3303" s="37">
        <v>3820</v>
      </c>
      <c r="J3303" s="37"/>
      <c r="K3303" s="37"/>
      <c r="M3303" s="2">
        <v>3600</v>
      </c>
      <c r="O3303" s="2">
        <v>3665</v>
      </c>
      <c r="Q3303" s="2">
        <v>3600</v>
      </c>
      <c r="S3303" s="37">
        <v>3800</v>
      </c>
      <c r="T3303" s="37"/>
      <c r="U3303" s="37"/>
      <c r="W3303" s="38">
        <v>63</v>
      </c>
      <c r="X3303" s="38"/>
    </row>
    <row r="3304" spans="2:24" ht="1.75" customHeight="1">
      <c r="B3304" s="43"/>
      <c r="C3304" s="43"/>
    </row>
    <row r="3305" spans="2:24" ht="0.65" customHeight="1">
      <c r="B3305" s="43"/>
      <c r="C3305" s="43"/>
    </row>
    <row r="3306" spans="2:24" ht="8.4" customHeight="1">
      <c r="B3306" s="43"/>
      <c r="C3306" s="43"/>
    </row>
    <row r="3307" spans="2:24" ht="10.75" customHeight="1">
      <c r="B3307" s="43" t="s">
        <v>332</v>
      </c>
      <c r="C3307" s="43"/>
      <c r="E3307" s="37">
        <v>3720</v>
      </c>
      <c r="F3307" s="37"/>
      <c r="G3307" s="37"/>
      <c r="I3307" s="37">
        <v>3820</v>
      </c>
      <c r="J3307" s="37"/>
      <c r="K3307" s="37"/>
      <c r="M3307" s="2">
        <v>3600</v>
      </c>
      <c r="O3307" s="2">
        <v>3665</v>
      </c>
      <c r="Q3307" s="2">
        <v>3600</v>
      </c>
      <c r="S3307" s="37">
        <v>3800</v>
      </c>
      <c r="T3307" s="37"/>
      <c r="U3307" s="37"/>
      <c r="W3307" s="38">
        <v>63</v>
      </c>
      <c r="X3307" s="38"/>
    </row>
    <row r="3308" spans="2:24" ht="1.75" customHeight="1">
      <c r="B3308" s="43"/>
      <c r="C3308" s="43"/>
    </row>
    <row r="3309" spans="2:24" ht="0.65" customHeight="1">
      <c r="B3309" s="43"/>
      <c r="C3309" s="43"/>
    </row>
    <row r="3310" spans="2:24" ht="8.4" customHeight="1">
      <c r="B3310" s="43"/>
      <c r="C3310" s="43"/>
    </row>
    <row r="3311" spans="2:24" ht="1.75" customHeight="1"/>
    <row r="3312" spans="2:24" ht="10.75" customHeight="1">
      <c r="E3312" s="39">
        <v>7440</v>
      </c>
      <c r="F3312" s="39"/>
      <c r="G3312" s="39"/>
      <c r="I3312" s="39">
        <v>7640</v>
      </c>
      <c r="J3312" s="39"/>
      <c r="K3312" s="39"/>
      <c r="M3312" s="3">
        <v>7200</v>
      </c>
      <c r="O3312" s="3">
        <v>7330</v>
      </c>
      <c r="Q3312" s="3">
        <v>7200</v>
      </c>
      <c r="S3312" s="39">
        <v>7600</v>
      </c>
      <c r="T3312" s="39"/>
      <c r="U3312" s="39"/>
    </row>
    <row r="3313" spans="2:24" ht="6" customHeight="1"/>
    <row r="3314" spans="2:24" ht="13.75" customHeight="1">
      <c r="C3314" s="40" t="s">
        <v>10</v>
      </c>
      <c r="D3314" s="40"/>
      <c r="E3314" s="40"/>
      <c r="G3314" s="41">
        <v>2</v>
      </c>
      <c r="H3314" s="41"/>
      <c r="I3314" s="41"/>
    </row>
    <row r="3315" spans="2:24" ht="6" customHeight="1"/>
    <row r="3316" spans="2:24" ht="6" customHeight="1"/>
    <row r="3317" spans="2:24" ht="15" customHeight="1">
      <c r="B3317" s="42" t="s">
        <v>333</v>
      </c>
      <c r="C3317" s="42"/>
      <c r="D3317" s="42"/>
      <c r="E3317" s="42"/>
      <c r="F3317" s="42"/>
      <c r="G3317" s="42"/>
      <c r="H3317" s="42"/>
      <c r="I3317" s="42"/>
      <c r="J3317" s="42"/>
      <c r="K3317" s="42"/>
      <c r="L3317" s="42"/>
      <c r="M3317" s="42"/>
      <c r="N3317" s="42"/>
      <c r="O3317" s="42"/>
      <c r="P3317" s="42"/>
      <c r="Q3317" s="42"/>
      <c r="R3317" s="42"/>
      <c r="S3317" s="42"/>
      <c r="T3317" s="42"/>
      <c r="U3317" s="42"/>
      <c r="V3317" s="42"/>
      <c r="W3317" s="42"/>
      <c r="X3317" s="42"/>
    </row>
    <row r="3318" spans="2:24" ht="5.4" customHeight="1"/>
    <row r="3319" spans="2:24" ht="12.65" customHeight="1">
      <c r="B3319" s="33" t="s">
        <v>334</v>
      </c>
      <c r="C3319" s="33"/>
      <c r="E3319" s="37">
        <v>0</v>
      </c>
      <c r="F3319" s="37"/>
      <c r="G3319" s="37"/>
      <c r="I3319" s="37">
        <v>0</v>
      </c>
      <c r="J3319" s="37"/>
      <c r="K3319" s="37"/>
      <c r="M3319" s="2">
        <v>0</v>
      </c>
      <c r="O3319" s="2">
        <v>0</v>
      </c>
      <c r="Q3319" s="2">
        <v>3</v>
      </c>
      <c r="S3319" s="37">
        <v>3</v>
      </c>
      <c r="T3319" s="37"/>
      <c r="U3319" s="37"/>
      <c r="W3319" s="38">
        <v>25</v>
      </c>
      <c r="X3319" s="38"/>
    </row>
    <row r="3320" spans="2:24" ht="0.65" customHeight="1">
      <c r="B3320" s="33"/>
      <c r="C3320" s="33"/>
    </row>
    <row r="3321" spans="2:24" ht="0.65" customHeight="1"/>
    <row r="3322" spans="2:24" ht="1.75" customHeight="1"/>
    <row r="3323" spans="2:24" ht="10.75" customHeight="1">
      <c r="E3323" s="39">
        <v>0</v>
      </c>
      <c r="F3323" s="39"/>
      <c r="G3323" s="39"/>
      <c r="I3323" s="39">
        <v>0</v>
      </c>
      <c r="J3323" s="39"/>
      <c r="K3323" s="39"/>
      <c r="M3323" s="3">
        <v>0</v>
      </c>
      <c r="O3323" s="3">
        <v>0</v>
      </c>
      <c r="Q3323" s="3">
        <v>3</v>
      </c>
      <c r="S3323" s="39">
        <v>3</v>
      </c>
      <c r="T3323" s="39"/>
      <c r="U3323" s="39"/>
    </row>
    <row r="3324" spans="2:24" ht="6" customHeight="1"/>
    <row r="3325" spans="2:24" ht="13.75" customHeight="1">
      <c r="C3325" s="40" t="s">
        <v>10</v>
      </c>
      <c r="D3325" s="40"/>
      <c r="E3325" s="40"/>
      <c r="G3325" s="41">
        <v>1</v>
      </c>
      <c r="H3325" s="41"/>
      <c r="I3325" s="41"/>
    </row>
    <row r="3326" spans="2:24" ht="6" customHeight="1"/>
    <row r="3327" spans="2:24" ht="6" customHeight="1"/>
    <row r="3328" spans="2:24" ht="15" customHeight="1">
      <c r="B3328" s="42" t="s">
        <v>335</v>
      </c>
      <c r="C3328" s="42"/>
      <c r="D3328" s="42"/>
      <c r="E3328" s="42"/>
      <c r="F3328" s="42"/>
      <c r="G3328" s="42"/>
      <c r="H3328" s="42"/>
      <c r="I3328" s="42"/>
      <c r="J3328" s="42"/>
      <c r="K3328" s="42"/>
      <c r="L3328" s="42"/>
      <c r="M3328" s="42"/>
      <c r="N3328" s="42"/>
      <c r="O3328" s="42"/>
      <c r="P3328" s="42"/>
      <c r="Q3328" s="42"/>
      <c r="R3328" s="42"/>
      <c r="S3328" s="42"/>
      <c r="T3328" s="42"/>
      <c r="U3328" s="42"/>
      <c r="V3328" s="42"/>
      <c r="W3328" s="42"/>
      <c r="X3328" s="42"/>
    </row>
    <row r="3329" spans="2:24" ht="5.4" customHeight="1"/>
    <row r="3330" spans="2:24" ht="10.75" customHeight="1">
      <c r="B3330" s="43" t="s">
        <v>336</v>
      </c>
      <c r="C3330" s="43"/>
      <c r="E3330" s="37">
        <v>0</v>
      </c>
      <c r="F3330" s="37"/>
      <c r="G3330" s="37"/>
      <c r="I3330" s="37">
        <v>0</v>
      </c>
      <c r="J3330" s="37"/>
      <c r="K3330" s="37"/>
      <c r="M3330" s="2">
        <v>0</v>
      </c>
      <c r="O3330" s="2">
        <v>0</v>
      </c>
      <c r="Q3330" s="2">
        <v>2</v>
      </c>
      <c r="S3330" s="37">
        <v>65</v>
      </c>
      <c r="T3330" s="37"/>
      <c r="U3330" s="37"/>
      <c r="W3330" s="38">
        <v>47</v>
      </c>
      <c r="X3330" s="38"/>
    </row>
    <row r="3331" spans="2:24" ht="1.75" customHeight="1">
      <c r="B3331" s="43"/>
      <c r="C3331" s="43"/>
    </row>
    <row r="3332" spans="2:24" ht="0.65" customHeight="1">
      <c r="B3332" s="43"/>
      <c r="C3332" s="43"/>
    </row>
    <row r="3333" spans="2:24" ht="8.4" customHeight="1">
      <c r="B3333" s="43"/>
      <c r="C3333" s="43"/>
    </row>
    <row r="3334" spans="2:24" ht="1.75" customHeight="1"/>
    <row r="3335" spans="2:24" ht="10.75" customHeight="1">
      <c r="E3335" s="39">
        <v>0</v>
      </c>
      <c r="F3335" s="39"/>
      <c r="G3335" s="39"/>
      <c r="I3335" s="39">
        <v>0</v>
      </c>
      <c r="J3335" s="39"/>
      <c r="K3335" s="39"/>
      <c r="M3335" s="3">
        <v>0</v>
      </c>
      <c r="O3335" s="3">
        <v>0</v>
      </c>
      <c r="Q3335" s="3">
        <v>2</v>
      </c>
      <c r="S3335" s="39">
        <v>65</v>
      </c>
      <c r="T3335" s="39"/>
      <c r="U3335" s="39"/>
    </row>
    <row r="3336" spans="2:24" ht="6" customHeight="1"/>
    <row r="3337" spans="2:24" ht="13.75" customHeight="1">
      <c r="C3337" s="40" t="s">
        <v>10</v>
      </c>
      <c r="D3337" s="40"/>
      <c r="E3337" s="40"/>
      <c r="G3337" s="41">
        <v>1</v>
      </c>
      <c r="H3337" s="41"/>
      <c r="I3337" s="41"/>
    </row>
    <row r="3338" spans="2:24" ht="6" customHeight="1"/>
    <row r="3339" spans="2:24" ht="6" customHeight="1"/>
    <row r="3340" spans="2:24" ht="15" customHeight="1">
      <c r="B3340" s="42" t="s">
        <v>337</v>
      </c>
      <c r="C3340" s="42"/>
      <c r="D3340" s="42"/>
      <c r="E3340" s="42"/>
      <c r="F3340" s="42"/>
      <c r="G3340" s="42"/>
      <c r="H3340" s="42"/>
      <c r="I3340" s="42"/>
      <c r="J3340" s="42"/>
      <c r="K3340" s="42"/>
      <c r="L3340" s="42"/>
      <c r="M3340" s="42"/>
      <c r="N3340" s="42"/>
      <c r="O3340" s="42"/>
      <c r="P3340" s="42"/>
      <c r="Q3340" s="42"/>
      <c r="R3340" s="42"/>
      <c r="S3340" s="42"/>
      <c r="T3340" s="42"/>
      <c r="U3340" s="42"/>
      <c r="V3340" s="42"/>
      <c r="W3340" s="42"/>
      <c r="X3340" s="42"/>
    </row>
    <row r="3341" spans="2:24" ht="5.4" customHeight="1"/>
    <row r="3342" spans="2:24" ht="12.65" customHeight="1">
      <c r="B3342" s="33" t="s">
        <v>338</v>
      </c>
      <c r="C3342" s="33"/>
      <c r="E3342" s="37">
        <v>0</v>
      </c>
      <c r="F3342" s="37"/>
      <c r="G3342" s="37"/>
      <c r="I3342" s="37">
        <v>0</v>
      </c>
      <c r="J3342" s="37"/>
      <c r="K3342" s="37"/>
      <c r="M3342" s="2">
        <v>0</v>
      </c>
      <c r="O3342" s="2">
        <v>0</v>
      </c>
      <c r="Q3342" s="2">
        <v>0</v>
      </c>
      <c r="S3342" s="37">
        <v>0</v>
      </c>
      <c r="T3342" s="37"/>
      <c r="U3342" s="37"/>
      <c r="W3342" s="38">
        <v>54</v>
      </c>
      <c r="X3342" s="38"/>
    </row>
    <row r="3343" spans="2:24" ht="0.65" customHeight="1">
      <c r="B3343" s="33"/>
      <c r="C3343" s="33"/>
    </row>
    <row r="3344" spans="2:24" ht="0.65" customHeight="1"/>
    <row r="3345" spans="2:24" ht="1.75" customHeight="1"/>
    <row r="3346" spans="2:24" ht="10.75" customHeight="1">
      <c r="E3346" s="39">
        <v>0</v>
      </c>
      <c r="F3346" s="39"/>
      <c r="G3346" s="39"/>
      <c r="I3346" s="39">
        <v>0</v>
      </c>
      <c r="J3346" s="39"/>
      <c r="K3346" s="39"/>
      <c r="M3346" s="3">
        <v>0</v>
      </c>
      <c r="O3346" s="3">
        <v>0</v>
      </c>
      <c r="Q3346" s="3">
        <v>0</v>
      </c>
      <c r="S3346" s="39">
        <v>0</v>
      </c>
      <c r="T3346" s="39"/>
      <c r="U3346" s="39"/>
    </row>
    <row r="3347" spans="2:24" ht="6" customHeight="1"/>
    <row r="3348" spans="2:24" ht="13.75" customHeight="1">
      <c r="C3348" s="40" t="s">
        <v>10</v>
      </c>
      <c r="D3348" s="40"/>
      <c r="E3348" s="40"/>
      <c r="G3348" s="41">
        <v>1</v>
      </c>
      <c r="H3348" s="41"/>
      <c r="I3348" s="41"/>
    </row>
    <row r="3349" spans="2:24" ht="6" customHeight="1"/>
    <row r="3350" spans="2:24" ht="6" customHeight="1"/>
    <row r="3351" spans="2:24" ht="15" customHeight="1">
      <c r="B3351" s="42" t="s">
        <v>339</v>
      </c>
      <c r="C3351" s="42"/>
      <c r="D3351" s="42"/>
      <c r="E3351" s="42"/>
      <c r="F3351" s="42"/>
      <c r="G3351" s="42"/>
      <c r="H3351" s="42"/>
      <c r="I3351" s="42"/>
      <c r="J3351" s="42"/>
      <c r="K3351" s="42"/>
      <c r="L3351" s="42"/>
      <c r="M3351" s="42"/>
      <c r="N3351" s="42"/>
      <c r="O3351" s="42"/>
      <c r="P3351" s="42"/>
      <c r="Q3351" s="42"/>
      <c r="R3351" s="42"/>
      <c r="S3351" s="42"/>
      <c r="T3351" s="42"/>
      <c r="U3351" s="42"/>
      <c r="V3351" s="42"/>
      <c r="W3351" s="42"/>
      <c r="X3351" s="42"/>
    </row>
    <row r="3352" spans="2:24" ht="5.4" customHeight="1"/>
    <row r="3353" spans="2:24" ht="12.65" customHeight="1">
      <c r="B3353" s="33" t="s">
        <v>340</v>
      </c>
      <c r="C3353" s="33"/>
      <c r="E3353" s="37">
        <v>0</v>
      </c>
      <c r="F3353" s="37"/>
      <c r="G3353" s="37"/>
      <c r="I3353" s="37">
        <v>0</v>
      </c>
      <c r="J3353" s="37"/>
      <c r="K3353" s="37"/>
      <c r="M3353" s="2">
        <v>0</v>
      </c>
      <c r="O3353" s="2">
        <v>0</v>
      </c>
      <c r="Q3353" s="2">
        <v>0</v>
      </c>
      <c r="S3353" s="37">
        <v>0</v>
      </c>
      <c r="T3353" s="37"/>
      <c r="U3353" s="37"/>
      <c r="W3353" s="38">
        <v>51</v>
      </c>
      <c r="X3353" s="38"/>
    </row>
    <row r="3354" spans="2:24" ht="0.65" customHeight="1">
      <c r="B3354" s="33"/>
      <c r="C3354" s="33"/>
    </row>
    <row r="3355" spans="2:24" ht="0.65" customHeight="1"/>
    <row r="3356" spans="2:24" ht="1.75" customHeight="1"/>
    <row r="3357" spans="2:24" ht="10.75" customHeight="1">
      <c r="E3357" s="39">
        <v>0</v>
      </c>
      <c r="F3357" s="39"/>
      <c r="G3357" s="39"/>
      <c r="I3357" s="39">
        <v>0</v>
      </c>
      <c r="J3357" s="39"/>
      <c r="K3357" s="39"/>
      <c r="M3357" s="3">
        <v>0</v>
      </c>
      <c r="O3357" s="3">
        <v>0</v>
      </c>
      <c r="Q3357" s="3">
        <v>0</v>
      </c>
      <c r="S3357" s="39">
        <v>0</v>
      </c>
      <c r="T3357" s="39"/>
      <c r="U3357" s="39"/>
    </row>
    <row r="3358" spans="2:24" ht="6" customHeight="1"/>
    <row r="3359" spans="2:24" ht="13.75" customHeight="1">
      <c r="C3359" s="40" t="s">
        <v>10</v>
      </c>
      <c r="D3359" s="40"/>
      <c r="E3359" s="40"/>
      <c r="G3359" s="41">
        <v>1</v>
      </c>
      <c r="H3359" s="41"/>
      <c r="I3359" s="41"/>
    </row>
    <row r="3360" spans="2:24" ht="6" customHeight="1"/>
    <row r="3361" spans="2:24" ht="6" customHeight="1"/>
    <row r="3362" spans="2:24" ht="15" customHeight="1">
      <c r="B3362" s="42" t="s">
        <v>341</v>
      </c>
      <c r="C3362" s="42"/>
      <c r="D3362" s="42"/>
      <c r="E3362" s="42"/>
      <c r="F3362" s="42"/>
      <c r="G3362" s="42"/>
      <c r="H3362" s="42"/>
      <c r="I3362" s="42"/>
      <c r="J3362" s="42"/>
      <c r="K3362" s="42"/>
      <c r="L3362" s="42"/>
      <c r="M3362" s="42"/>
      <c r="N3362" s="42"/>
      <c r="O3362" s="42"/>
      <c r="P3362" s="42"/>
      <c r="Q3362" s="42"/>
      <c r="R3362" s="42"/>
      <c r="S3362" s="42"/>
      <c r="T3362" s="42"/>
      <c r="U3362" s="42"/>
      <c r="V3362" s="42"/>
      <c r="W3362" s="42"/>
      <c r="X3362" s="42"/>
    </row>
    <row r="3363" spans="2:24" ht="5.4" customHeight="1"/>
    <row r="3364" spans="2:24" ht="12.65" customHeight="1">
      <c r="B3364" s="33" t="s">
        <v>342</v>
      </c>
      <c r="C3364" s="33"/>
      <c r="E3364" s="37">
        <v>960</v>
      </c>
      <c r="F3364" s="37"/>
      <c r="G3364" s="37"/>
      <c r="I3364" s="37">
        <v>960</v>
      </c>
      <c r="J3364" s="37"/>
      <c r="K3364" s="37"/>
      <c r="M3364" s="2">
        <v>960</v>
      </c>
      <c r="O3364" s="2">
        <v>960</v>
      </c>
      <c r="Q3364" s="2">
        <v>960</v>
      </c>
      <c r="S3364" s="37">
        <v>960</v>
      </c>
      <c r="T3364" s="37"/>
      <c r="U3364" s="37"/>
      <c r="W3364" s="38">
        <v>67</v>
      </c>
      <c r="X3364" s="38"/>
    </row>
    <row r="3365" spans="2:24" ht="0.65" customHeight="1">
      <c r="B3365" s="33"/>
      <c r="C3365" s="33"/>
    </row>
    <row r="3366" spans="2:24" ht="0.65" customHeight="1"/>
    <row r="3367" spans="2:24" ht="1.75" customHeight="1"/>
    <row r="3368" spans="2:24" ht="10.75" customHeight="1">
      <c r="E3368" s="39">
        <v>960</v>
      </c>
      <c r="F3368" s="39"/>
      <c r="G3368" s="39"/>
      <c r="I3368" s="39">
        <v>960</v>
      </c>
      <c r="J3368" s="39"/>
      <c r="K3368" s="39"/>
      <c r="M3368" s="3">
        <v>960</v>
      </c>
      <c r="O3368" s="3">
        <v>960</v>
      </c>
      <c r="Q3368" s="3">
        <v>960</v>
      </c>
      <c r="S3368" s="39">
        <v>960</v>
      </c>
      <c r="T3368" s="39"/>
      <c r="U3368" s="39"/>
    </row>
    <row r="3369" spans="2:24" ht="6" customHeight="1"/>
    <row r="3370" spans="2:24" ht="13.75" customHeight="1">
      <c r="C3370" s="40" t="s">
        <v>10</v>
      </c>
      <c r="D3370" s="40"/>
      <c r="E3370" s="40"/>
      <c r="G3370" s="41">
        <v>1</v>
      </c>
      <c r="H3370" s="41"/>
      <c r="I3370" s="41"/>
    </row>
    <row r="3371" spans="2:24" ht="6" customHeight="1"/>
    <row r="3372" spans="2:24" ht="6" customHeight="1"/>
    <row r="3373" spans="2:24" ht="15" customHeight="1">
      <c r="B3373" s="42" t="s">
        <v>343</v>
      </c>
      <c r="C3373" s="42"/>
      <c r="D3373" s="42"/>
      <c r="E3373" s="42"/>
      <c r="F3373" s="42"/>
      <c r="G3373" s="42"/>
      <c r="H3373" s="42"/>
      <c r="I3373" s="42"/>
      <c r="J3373" s="42"/>
      <c r="K3373" s="42"/>
      <c r="L3373" s="42"/>
      <c r="M3373" s="42"/>
      <c r="N3373" s="42"/>
      <c r="O3373" s="42"/>
      <c r="P3373" s="42"/>
      <c r="Q3373" s="42"/>
      <c r="R3373" s="42"/>
      <c r="S3373" s="42"/>
      <c r="T3373" s="42"/>
      <c r="U3373" s="42"/>
      <c r="V3373" s="42"/>
      <c r="W3373" s="42"/>
      <c r="X3373" s="42"/>
    </row>
    <row r="3374" spans="2:24" ht="5.4" customHeight="1"/>
    <row r="3375" spans="2:24" ht="12.65" customHeight="1">
      <c r="B3375" s="33" t="s">
        <v>344</v>
      </c>
      <c r="C3375" s="33"/>
      <c r="E3375" s="37">
        <v>0</v>
      </c>
      <c r="F3375" s="37"/>
      <c r="G3375" s="37"/>
      <c r="I3375" s="37">
        <v>0</v>
      </c>
      <c r="J3375" s="37"/>
      <c r="K3375" s="37"/>
      <c r="M3375" s="2">
        <v>0</v>
      </c>
      <c r="O3375" s="2">
        <v>0</v>
      </c>
      <c r="Q3375" s="2">
        <v>0</v>
      </c>
      <c r="S3375" s="37">
        <v>0</v>
      </c>
      <c r="T3375" s="37"/>
      <c r="U3375" s="37"/>
      <c r="W3375" s="38">
        <v>41</v>
      </c>
      <c r="X3375" s="38"/>
    </row>
    <row r="3376" spans="2:24" ht="0.65" customHeight="1">
      <c r="B3376" s="33"/>
      <c r="C3376" s="33"/>
    </row>
    <row r="3377" spans="2:24" ht="0.65" customHeight="1"/>
    <row r="3378" spans="2:24" ht="1.75" customHeight="1"/>
    <row r="3379" spans="2:24" ht="10.75" customHeight="1">
      <c r="E3379" s="39">
        <v>0</v>
      </c>
      <c r="F3379" s="39"/>
      <c r="G3379" s="39"/>
      <c r="I3379" s="39">
        <v>0</v>
      </c>
      <c r="J3379" s="39"/>
      <c r="K3379" s="39"/>
      <c r="M3379" s="3">
        <v>0</v>
      </c>
      <c r="O3379" s="3">
        <v>0</v>
      </c>
      <c r="Q3379" s="3">
        <v>0</v>
      </c>
      <c r="S3379" s="39">
        <v>0</v>
      </c>
      <c r="T3379" s="39"/>
      <c r="U3379" s="39"/>
    </row>
    <row r="3380" spans="2:24" ht="6" customHeight="1"/>
    <row r="3381" spans="2:24" ht="13.75" customHeight="1">
      <c r="C3381" s="40" t="s">
        <v>10</v>
      </c>
      <c r="D3381" s="40"/>
      <c r="E3381" s="40"/>
      <c r="G3381" s="41">
        <v>1</v>
      </c>
      <c r="H3381" s="41"/>
      <c r="I3381" s="41"/>
    </row>
    <row r="3382" spans="2:24" ht="6" customHeight="1"/>
    <row r="3383" spans="2:24" ht="6" customHeight="1"/>
    <row r="3384" spans="2:24" ht="15" customHeight="1">
      <c r="B3384" s="42" t="s">
        <v>345</v>
      </c>
      <c r="C3384" s="42"/>
      <c r="D3384" s="42"/>
      <c r="E3384" s="42"/>
      <c r="F3384" s="42"/>
      <c r="G3384" s="42"/>
      <c r="H3384" s="42"/>
      <c r="I3384" s="42"/>
      <c r="J3384" s="42"/>
      <c r="K3384" s="42"/>
      <c r="L3384" s="42"/>
      <c r="M3384" s="42"/>
      <c r="N3384" s="42"/>
      <c r="O3384" s="42"/>
      <c r="P3384" s="42"/>
      <c r="Q3384" s="42"/>
      <c r="R3384" s="42"/>
      <c r="S3384" s="42"/>
      <c r="T3384" s="42"/>
      <c r="U3384" s="42"/>
      <c r="V3384" s="42"/>
      <c r="W3384" s="42"/>
      <c r="X3384" s="42"/>
    </row>
    <row r="3385" spans="2:24" ht="5.4" customHeight="1"/>
    <row r="3386" spans="2:24" ht="12.65" customHeight="1">
      <c r="B3386" s="33" t="s">
        <v>346</v>
      </c>
      <c r="C3386" s="33"/>
      <c r="E3386" s="37">
        <v>5</v>
      </c>
      <c r="F3386" s="37"/>
      <c r="G3386" s="37"/>
      <c r="I3386" s="37">
        <v>5</v>
      </c>
      <c r="J3386" s="37"/>
      <c r="K3386" s="37"/>
      <c r="M3386" s="2">
        <v>15</v>
      </c>
      <c r="O3386" s="2">
        <v>25</v>
      </c>
      <c r="Q3386" s="2">
        <v>0</v>
      </c>
      <c r="S3386" s="37">
        <v>0</v>
      </c>
      <c r="T3386" s="37"/>
      <c r="U3386" s="37"/>
      <c r="W3386" s="38">
        <v>38</v>
      </c>
      <c r="X3386" s="38"/>
    </row>
    <row r="3387" spans="2:24" ht="0.65" customHeight="1">
      <c r="B3387" s="33"/>
      <c r="C3387" s="33"/>
    </row>
    <row r="3388" spans="2:24" ht="0.65" customHeight="1"/>
    <row r="3389" spans="2:24" ht="1.75" customHeight="1"/>
    <row r="3390" spans="2:24" ht="10.75" customHeight="1">
      <c r="E3390" s="39">
        <v>5</v>
      </c>
      <c r="F3390" s="39"/>
      <c r="G3390" s="39"/>
      <c r="I3390" s="39">
        <v>5</v>
      </c>
      <c r="J3390" s="39"/>
      <c r="K3390" s="39"/>
      <c r="M3390" s="3">
        <v>15</v>
      </c>
      <c r="O3390" s="3">
        <v>25</v>
      </c>
      <c r="Q3390" s="3">
        <v>0</v>
      </c>
      <c r="S3390" s="39">
        <v>0</v>
      </c>
      <c r="T3390" s="39"/>
      <c r="U3390" s="39"/>
    </row>
    <row r="3391" spans="2:24" ht="6" customHeight="1"/>
    <row r="3392" spans="2:24" ht="13.75" customHeight="1">
      <c r="C3392" s="40" t="s">
        <v>10</v>
      </c>
      <c r="D3392" s="40"/>
      <c r="E3392" s="40"/>
      <c r="G3392" s="41">
        <v>1</v>
      </c>
      <c r="H3392" s="41"/>
      <c r="I3392" s="41"/>
    </row>
    <row r="3393" spans="2:24" ht="6" customHeight="1"/>
    <row r="3394" spans="2:24" ht="6" customHeight="1"/>
    <row r="3395" spans="2:24" ht="15" customHeight="1">
      <c r="B3395" s="42" t="s">
        <v>347</v>
      </c>
      <c r="C3395" s="42"/>
      <c r="D3395" s="42"/>
      <c r="E3395" s="42"/>
      <c r="F3395" s="42"/>
      <c r="G3395" s="42"/>
      <c r="H3395" s="42"/>
      <c r="I3395" s="42"/>
      <c r="J3395" s="42"/>
      <c r="K3395" s="42"/>
      <c r="L3395" s="42"/>
      <c r="M3395" s="42"/>
      <c r="N3395" s="42"/>
      <c r="O3395" s="42"/>
      <c r="P3395" s="42"/>
      <c r="Q3395" s="42"/>
      <c r="R3395" s="42"/>
      <c r="S3395" s="42"/>
      <c r="T3395" s="42"/>
      <c r="U3395" s="42"/>
      <c r="V3395" s="42"/>
      <c r="W3395" s="42"/>
      <c r="X3395" s="42"/>
    </row>
    <row r="3396" spans="2:24" ht="5.4" customHeight="1"/>
    <row r="3397" spans="2:24" ht="12.65" customHeight="1">
      <c r="B3397" s="33" t="s">
        <v>348</v>
      </c>
      <c r="C3397" s="33"/>
      <c r="E3397" s="37">
        <v>0</v>
      </c>
      <c r="F3397" s="37"/>
      <c r="G3397" s="37"/>
      <c r="I3397" s="37">
        <v>0</v>
      </c>
      <c r="J3397" s="37"/>
      <c r="K3397" s="37"/>
      <c r="M3397" s="2">
        <v>0</v>
      </c>
      <c r="O3397" s="2">
        <v>0</v>
      </c>
      <c r="Q3397" s="2">
        <v>0</v>
      </c>
      <c r="S3397" s="37">
        <v>0</v>
      </c>
      <c r="T3397" s="37"/>
      <c r="U3397" s="37"/>
    </row>
    <row r="3398" spans="2:24" ht="0.65" customHeight="1">
      <c r="B3398" s="33"/>
      <c r="C3398" s="33"/>
    </row>
    <row r="3399" spans="2:24" ht="0.65" customHeight="1"/>
    <row r="3400" spans="2:24" ht="1.75" customHeight="1"/>
    <row r="3401" spans="2:24" ht="10.75" customHeight="1">
      <c r="E3401" s="39">
        <v>0</v>
      </c>
      <c r="F3401" s="39"/>
      <c r="G3401" s="39"/>
      <c r="I3401" s="39">
        <v>0</v>
      </c>
      <c r="J3401" s="39"/>
      <c r="K3401" s="39"/>
      <c r="M3401" s="3">
        <v>0</v>
      </c>
      <c r="O3401" s="3">
        <v>0</v>
      </c>
      <c r="Q3401" s="3">
        <v>0</v>
      </c>
      <c r="S3401" s="39">
        <v>0</v>
      </c>
      <c r="T3401" s="39"/>
      <c r="U3401" s="39"/>
    </row>
    <row r="3402" spans="2:24" ht="6" customHeight="1"/>
    <row r="3403" spans="2:24" ht="13.75" customHeight="1">
      <c r="C3403" s="40" t="s">
        <v>10</v>
      </c>
      <c r="D3403" s="40"/>
      <c r="E3403" s="40"/>
      <c r="G3403" s="41">
        <v>1</v>
      </c>
      <c r="H3403" s="41"/>
      <c r="I3403" s="41"/>
    </row>
    <row r="3404" spans="2:24" ht="6" customHeight="1"/>
    <row r="3405" spans="2:24" ht="6" customHeight="1"/>
    <row r="3406" spans="2:24" ht="15" customHeight="1">
      <c r="B3406" s="42" t="s">
        <v>349</v>
      </c>
      <c r="C3406" s="42"/>
      <c r="D3406" s="42"/>
      <c r="E3406" s="42"/>
      <c r="F3406" s="42"/>
      <c r="G3406" s="42"/>
      <c r="H3406" s="42"/>
      <c r="I3406" s="42"/>
      <c r="J3406" s="42"/>
      <c r="K3406" s="42"/>
      <c r="L3406" s="42"/>
      <c r="M3406" s="42"/>
      <c r="N3406" s="42"/>
      <c r="O3406" s="42"/>
      <c r="P3406" s="42"/>
      <c r="Q3406" s="42"/>
      <c r="R3406" s="42"/>
      <c r="S3406" s="42"/>
      <c r="T3406" s="42"/>
      <c r="U3406" s="42"/>
      <c r="V3406" s="42"/>
      <c r="W3406" s="42"/>
      <c r="X3406" s="42"/>
    </row>
    <row r="3407" spans="2:24" ht="5.4" customHeight="1"/>
    <row r="3408" spans="2:24" ht="12.65" customHeight="1">
      <c r="B3408" s="33" t="s">
        <v>350</v>
      </c>
      <c r="C3408" s="33"/>
      <c r="E3408" s="37">
        <v>0</v>
      </c>
      <c r="F3408" s="37"/>
      <c r="G3408" s="37"/>
      <c r="I3408" s="37">
        <v>0</v>
      </c>
      <c r="J3408" s="37"/>
      <c r="K3408" s="37"/>
      <c r="M3408" s="2">
        <v>0</v>
      </c>
      <c r="O3408" s="2">
        <v>0</v>
      </c>
      <c r="Q3408" s="2">
        <v>0</v>
      </c>
      <c r="S3408" s="37">
        <v>0</v>
      </c>
      <c r="T3408" s="37"/>
      <c r="U3408" s="37"/>
      <c r="W3408" s="38">
        <v>28</v>
      </c>
      <c r="X3408" s="38"/>
    </row>
    <row r="3409" spans="2:24" ht="0.65" customHeight="1">
      <c r="B3409" s="33"/>
      <c r="C3409" s="33"/>
    </row>
    <row r="3410" spans="2:24" ht="0.65" customHeight="1"/>
    <row r="3411" spans="2:24" ht="1.75" customHeight="1"/>
    <row r="3412" spans="2:24" ht="10.75" customHeight="1">
      <c r="E3412" s="39">
        <v>0</v>
      </c>
      <c r="F3412" s="39"/>
      <c r="G3412" s="39"/>
      <c r="I3412" s="39">
        <v>0</v>
      </c>
      <c r="J3412" s="39"/>
      <c r="K3412" s="39"/>
      <c r="M3412" s="3">
        <v>0</v>
      </c>
      <c r="O3412" s="3">
        <v>0</v>
      </c>
      <c r="Q3412" s="3">
        <v>0</v>
      </c>
      <c r="S3412" s="39">
        <v>0</v>
      </c>
      <c r="T3412" s="39"/>
      <c r="U3412" s="39"/>
    </row>
    <row r="3413" spans="2:24" ht="6" customHeight="1"/>
    <row r="3414" spans="2:24" ht="13.75" customHeight="1">
      <c r="C3414" s="40" t="s">
        <v>10</v>
      </c>
      <c r="D3414" s="40"/>
      <c r="E3414" s="40"/>
      <c r="G3414" s="41">
        <v>1</v>
      </c>
      <c r="H3414" s="41"/>
      <c r="I3414" s="41"/>
    </row>
    <row r="3415" spans="2:24" ht="6" customHeight="1"/>
    <row r="3416" spans="2:24" ht="6" customHeight="1"/>
    <row r="3417" spans="2:24" ht="15" customHeight="1">
      <c r="B3417" s="42" t="s">
        <v>351</v>
      </c>
      <c r="C3417" s="42"/>
      <c r="D3417" s="42"/>
      <c r="E3417" s="42"/>
      <c r="F3417" s="42"/>
      <c r="G3417" s="42"/>
      <c r="H3417" s="42"/>
      <c r="I3417" s="42"/>
      <c r="J3417" s="42"/>
      <c r="K3417" s="42"/>
      <c r="L3417" s="42"/>
      <c r="M3417" s="42"/>
      <c r="N3417" s="42"/>
      <c r="O3417" s="42"/>
      <c r="P3417" s="42"/>
      <c r="Q3417" s="42"/>
      <c r="R3417" s="42"/>
      <c r="S3417" s="42"/>
      <c r="T3417" s="42"/>
      <c r="U3417" s="42"/>
      <c r="V3417" s="42"/>
      <c r="W3417" s="42"/>
      <c r="X3417" s="42"/>
    </row>
    <row r="3418" spans="2:24" ht="5.4" customHeight="1"/>
    <row r="3419" spans="2:24" ht="10.75" customHeight="1">
      <c r="B3419" s="43" t="s">
        <v>352</v>
      </c>
      <c r="C3419" s="43"/>
      <c r="E3419" s="37">
        <v>750</v>
      </c>
      <c r="F3419" s="37"/>
      <c r="G3419" s="37"/>
      <c r="I3419" s="37">
        <v>771</v>
      </c>
      <c r="J3419" s="37"/>
      <c r="K3419" s="37"/>
      <c r="M3419" s="2">
        <v>3850</v>
      </c>
      <c r="O3419" s="2">
        <v>3985.2000000000003</v>
      </c>
      <c r="Q3419" s="2">
        <v>2640</v>
      </c>
      <c r="S3419" s="37">
        <v>2640</v>
      </c>
      <c r="T3419" s="37"/>
      <c r="U3419" s="37"/>
      <c r="W3419" s="38">
        <v>62</v>
      </c>
      <c r="X3419" s="38"/>
    </row>
    <row r="3420" spans="2:24" ht="1.75" customHeight="1">
      <c r="B3420" s="43"/>
      <c r="C3420" s="43"/>
    </row>
    <row r="3421" spans="2:24" ht="0.65" customHeight="1">
      <c r="B3421" s="43"/>
      <c r="C3421" s="43"/>
    </row>
    <row r="3422" spans="2:24" ht="8.4" customHeight="1">
      <c r="B3422" s="43"/>
      <c r="C3422" s="43"/>
    </row>
    <row r="3423" spans="2:24" ht="10.75" customHeight="1">
      <c r="B3423" s="43" t="s">
        <v>352</v>
      </c>
      <c r="C3423" s="43"/>
      <c r="E3423" s="37">
        <v>750</v>
      </c>
      <c r="F3423" s="37"/>
      <c r="G3423" s="37"/>
      <c r="I3423" s="37">
        <v>771</v>
      </c>
      <c r="J3423" s="37"/>
      <c r="K3423" s="37"/>
      <c r="M3423" s="2">
        <v>3850</v>
      </c>
      <c r="O3423" s="2">
        <v>3985.2000000000003</v>
      </c>
      <c r="Q3423" s="2">
        <v>2640</v>
      </c>
      <c r="S3423" s="37">
        <v>2640</v>
      </c>
      <c r="T3423" s="37"/>
      <c r="U3423" s="37"/>
      <c r="W3423" s="38">
        <v>71</v>
      </c>
      <c r="X3423" s="38"/>
    </row>
    <row r="3424" spans="2:24" ht="1.75" customHeight="1">
      <c r="B3424" s="43"/>
      <c r="C3424" s="43"/>
    </row>
    <row r="3425" spans="2:24" ht="0.65" customHeight="1">
      <c r="B3425" s="43"/>
      <c r="C3425" s="43"/>
    </row>
    <row r="3426" spans="2:24" ht="8.4" customHeight="1">
      <c r="B3426" s="43"/>
      <c r="C3426" s="43"/>
    </row>
    <row r="3427" spans="2:24" ht="1.75" customHeight="1"/>
    <row r="3428" spans="2:24" ht="10.75" customHeight="1">
      <c r="E3428" s="39">
        <v>1500</v>
      </c>
      <c r="F3428" s="39"/>
      <c r="G3428" s="39"/>
      <c r="I3428" s="39">
        <v>1542</v>
      </c>
      <c r="J3428" s="39"/>
      <c r="K3428" s="39"/>
      <c r="M3428" s="3">
        <v>7700</v>
      </c>
      <c r="O3428" s="3">
        <v>7970.4000000000005</v>
      </c>
      <c r="Q3428" s="3">
        <v>5280</v>
      </c>
      <c r="S3428" s="39">
        <v>5280</v>
      </c>
      <c r="T3428" s="39"/>
      <c r="U3428" s="39"/>
    </row>
    <row r="3429" spans="2:24" ht="6" customHeight="1"/>
    <row r="3430" spans="2:24" ht="13.75" customHeight="1">
      <c r="C3430" s="40" t="s">
        <v>10</v>
      </c>
      <c r="D3430" s="40"/>
      <c r="E3430" s="40"/>
      <c r="G3430" s="41">
        <v>2</v>
      </c>
      <c r="H3430" s="41"/>
      <c r="I3430" s="41"/>
    </row>
    <row r="3431" spans="2:24" ht="6" customHeight="1"/>
    <row r="3432" spans="2:24" ht="6" customHeight="1"/>
    <row r="3433" spans="2:24" ht="15" customHeight="1">
      <c r="B3433" s="42" t="s">
        <v>353</v>
      </c>
      <c r="C3433" s="42"/>
      <c r="D3433" s="42"/>
      <c r="E3433" s="42"/>
      <c r="F3433" s="42"/>
      <c r="G3433" s="42"/>
      <c r="H3433" s="42"/>
      <c r="I3433" s="42"/>
      <c r="J3433" s="42"/>
      <c r="K3433" s="42"/>
      <c r="L3433" s="42"/>
      <c r="M3433" s="42"/>
      <c r="N3433" s="42"/>
      <c r="O3433" s="42"/>
      <c r="P3433" s="42"/>
      <c r="Q3433" s="42"/>
      <c r="R3433" s="42"/>
      <c r="S3433" s="42"/>
      <c r="T3433" s="42"/>
      <c r="U3433" s="42"/>
      <c r="V3433" s="42"/>
      <c r="W3433" s="42"/>
      <c r="X3433" s="42"/>
    </row>
    <row r="3434" spans="2:24" ht="5.4" customHeight="1"/>
    <row r="3435" spans="2:24" ht="12.65" customHeight="1">
      <c r="B3435" s="33" t="s">
        <v>354</v>
      </c>
      <c r="C3435" s="33"/>
      <c r="E3435" s="37">
        <v>0</v>
      </c>
      <c r="F3435" s="37"/>
      <c r="G3435" s="37"/>
      <c r="I3435" s="37">
        <v>0</v>
      </c>
      <c r="J3435" s="37"/>
      <c r="K3435" s="37"/>
      <c r="M3435" s="2">
        <v>30</v>
      </c>
      <c r="O3435" s="2">
        <v>30</v>
      </c>
      <c r="Q3435" s="2">
        <v>150</v>
      </c>
      <c r="S3435" s="37">
        <v>150</v>
      </c>
      <c r="T3435" s="37"/>
      <c r="U3435" s="37"/>
      <c r="W3435" s="38">
        <v>66</v>
      </c>
      <c r="X3435" s="38"/>
    </row>
    <row r="3436" spans="2:24" ht="0.65" customHeight="1">
      <c r="B3436" s="33"/>
      <c r="C3436" s="33"/>
    </row>
    <row r="3437" spans="2:24" ht="0.65" customHeight="1"/>
    <row r="3438" spans="2:24" ht="1.75" customHeight="1"/>
    <row r="3439" spans="2:24" ht="10.75" customHeight="1">
      <c r="E3439" s="39">
        <v>0</v>
      </c>
      <c r="F3439" s="39"/>
      <c r="G3439" s="39"/>
      <c r="I3439" s="39">
        <v>0</v>
      </c>
      <c r="J3439" s="39"/>
      <c r="K3439" s="39"/>
      <c r="M3439" s="3">
        <v>30</v>
      </c>
      <c r="O3439" s="3">
        <v>30</v>
      </c>
      <c r="Q3439" s="3">
        <v>150</v>
      </c>
      <c r="S3439" s="39">
        <v>150</v>
      </c>
      <c r="T3439" s="39"/>
      <c r="U3439" s="39"/>
    </row>
    <row r="3440" spans="2:24" ht="6" customHeight="1"/>
    <row r="3441" spans="2:24" ht="13.75" customHeight="1">
      <c r="C3441" s="40" t="s">
        <v>10</v>
      </c>
      <c r="D3441" s="40"/>
      <c r="E3441" s="40"/>
      <c r="G3441" s="41">
        <v>1</v>
      </c>
      <c r="H3441" s="41"/>
      <c r="I3441" s="41"/>
    </row>
    <row r="3442" spans="2:24" ht="6" customHeight="1"/>
    <row r="3443" spans="2:24" ht="6" customHeight="1"/>
    <row r="3444" spans="2:24" ht="15" customHeight="1">
      <c r="B3444" s="42" t="s">
        <v>355</v>
      </c>
      <c r="C3444" s="42"/>
      <c r="D3444" s="42"/>
      <c r="E3444" s="42"/>
      <c r="F3444" s="42"/>
      <c r="G3444" s="42"/>
      <c r="H3444" s="42"/>
      <c r="I3444" s="42"/>
      <c r="J3444" s="42"/>
      <c r="K3444" s="42"/>
      <c r="L3444" s="42"/>
      <c r="M3444" s="42"/>
      <c r="N3444" s="42"/>
      <c r="O3444" s="42"/>
      <c r="P3444" s="42"/>
      <c r="Q3444" s="42"/>
      <c r="R3444" s="42"/>
      <c r="S3444" s="42"/>
      <c r="T3444" s="42"/>
      <c r="U3444" s="42"/>
      <c r="V3444" s="42"/>
      <c r="W3444" s="42"/>
      <c r="X3444" s="42"/>
    </row>
    <row r="3445" spans="2:24" ht="5.4" customHeight="1"/>
    <row r="3446" spans="2:24" ht="12.65" customHeight="1">
      <c r="B3446" s="33" t="s">
        <v>356</v>
      </c>
      <c r="C3446" s="33"/>
      <c r="E3446" s="37">
        <v>12000</v>
      </c>
      <c r="F3446" s="37"/>
      <c r="G3446" s="37"/>
      <c r="I3446" s="37">
        <v>15025</v>
      </c>
      <c r="J3446" s="37"/>
      <c r="K3446" s="37"/>
      <c r="M3446" s="2">
        <v>11000</v>
      </c>
      <c r="O3446" s="2">
        <v>11075</v>
      </c>
      <c r="Q3446" s="2">
        <v>14000</v>
      </c>
      <c r="S3446" s="37">
        <v>14200</v>
      </c>
      <c r="T3446" s="37"/>
      <c r="U3446" s="37"/>
      <c r="W3446" s="38">
        <v>93</v>
      </c>
      <c r="X3446" s="38"/>
    </row>
    <row r="3447" spans="2:24" ht="0.65" customHeight="1">
      <c r="B3447" s="33"/>
      <c r="C3447" s="33"/>
    </row>
    <row r="3448" spans="2:24" ht="0.65" customHeight="1"/>
    <row r="3449" spans="2:24" ht="1.75" customHeight="1"/>
    <row r="3450" spans="2:24" ht="10.75" customHeight="1">
      <c r="E3450" s="39">
        <v>12000</v>
      </c>
      <c r="F3450" s="39"/>
      <c r="G3450" s="39"/>
      <c r="I3450" s="39">
        <v>15025</v>
      </c>
      <c r="J3450" s="39"/>
      <c r="K3450" s="39"/>
      <c r="M3450" s="3">
        <v>11000</v>
      </c>
      <c r="O3450" s="3">
        <v>11075</v>
      </c>
      <c r="Q3450" s="3">
        <v>14000</v>
      </c>
      <c r="S3450" s="39">
        <v>14200</v>
      </c>
      <c r="T3450" s="39"/>
      <c r="U3450" s="39"/>
    </row>
    <row r="3451" spans="2:24" ht="6" customHeight="1"/>
    <row r="3452" spans="2:24" ht="13.75" customHeight="1">
      <c r="C3452" s="40" t="s">
        <v>10</v>
      </c>
      <c r="D3452" s="40"/>
      <c r="E3452" s="40"/>
      <c r="G3452" s="41">
        <v>1</v>
      </c>
      <c r="H3452" s="41"/>
      <c r="I3452" s="41"/>
    </row>
    <row r="3453" spans="2:24" ht="6" customHeight="1"/>
    <row r="3454" spans="2:24" ht="6" customHeight="1"/>
    <row r="3455" spans="2:24" ht="15" customHeight="1">
      <c r="B3455" s="42" t="s">
        <v>357</v>
      </c>
      <c r="C3455" s="42"/>
      <c r="D3455" s="42"/>
      <c r="E3455" s="42"/>
      <c r="F3455" s="42"/>
      <c r="G3455" s="42"/>
      <c r="H3455" s="42"/>
      <c r="I3455" s="42"/>
      <c r="J3455" s="42"/>
      <c r="K3455" s="42"/>
      <c r="L3455" s="42"/>
      <c r="M3455" s="42"/>
      <c r="N3455" s="42"/>
      <c r="O3455" s="42"/>
      <c r="P3455" s="42"/>
      <c r="Q3455" s="42"/>
      <c r="R3455" s="42"/>
      <c r="S3455" s="42"/>
      <c r="T3455" s="42"/>
      <c r="U3455" s="42"/>
      <c r="V3455" s="42"/>
      <c r="W3455" s="42"/>
      <c r="X3455" s="42"/>
    </row>
    <row r="3456" spans="2:24" ht="5.4" customHeight="1"/>
    <row r="3457" spans="2:24" ht="12.65" customHeight="1">
      <c r="B3457" s="33" t="s">
        <v>358</v>
      </c>
      <c r="C3457" s="33"/>
      <c r="E3457" s="37">
        <v>0</v>
      </c>
      <c r="F3457" s="37"/>
      <c r="G3457" s="37"/>
      <c r="I3457" s="37">
        <v>0</v>
      </c>
      <c r="J3457" s="37"/>
      <c r="K3457" s="37"/>
      <c r="M3457" s="2">
        <v>0</v>
      </c>
      <c r="O3457" s="2">
        <v>0</v>
      </c>
      <c r="Q3457" s="2">
        <v>0</v>
      </c>
      <c r="S3457" s="37">
        <v>0</v>
      </c>
      <c r="T3457" s="37"/>
      <c r="U3457" s="37"/>
      <c r="W3457" s="38">
        <v>23</v>
      </c>
      <c r="X3457" s="38"/>
    </row>
    <row r="3458" spans="2:24" ht="0.65" customHeight="1">
      <c r="B3458" s="33"/>
      <c r="C3458" s="33"/>
    </row>
    <row r="3459" spans="2:24" ht="0.65" customHeight="1"/>
    <row r="3460" spans="2:24" ht="1.75" customHeight="1"/>
    <row r="3461" spans="2:24" ht="10.75" customHeight="1">
      <c r="E3461" s="39">
        <v>0</v>
      </c>
      <c r="F3461" s="39"/>
      <c r="G3461" s="39"/>
      <c r="I3461" s="39">
        <v>0</v>
      </c>
      <c r="J3461" s="39"/>
      <c r="K3461" s="39"/>
      <c r="M3461" s="3">
        <v>0</v>
      </c>
      <c r="O3461" s="3">
        <v>0</v>
      </c>
      <c r="Q3461" s="3">
        <v>0</v>
      </c>
      <c r="S3461" s="39">
        <v>0</v>
      </c>
      <c r="T3461" s="39"/>
      <c r="U3461" s="39"/>
    </row>
    <row r="3462" spans="2:24" ht="6" customHeight="1"/>
    <row r="3463" spans="2:24" ht="13.75" customHeight="1">
      <c r="C3463" s="40" t="s">
        <v>10</v>
      </c>
      <c r="D3463" s="40"/>
      <c r="E3463" s="40"/>
      <c r="G3463" s="41">
        <v>1</v>
      </c>
      <c r="H3463" s="41"/>
      <c r="I3463" s="41"/>
    </row>
    <row r="3464" spans="2:24" ht="6" customHeight="1"/>
    <row r="3465" spans="2:24" ht="6" customHeight="1"/>
    <row r="3466" spans="2:24" ht="15" customHeight="1">
      <c r="B3466" s="42" t="s">
        <v>359</v>
      </c>
      <c r="C3466" s="42"/>
      <c r="D3466" s="42"/>
      <c r="E3466" s="42"/>
      <c r="F3466" s="42"/>
      <c r="G3466" s="42"/>
      <c r="H3466" s="42"/>
      <c r="I3466" s="42"/>
      <c r="J3466" s="42"/>
      <c r="K3466" s="42"/>
      <c r="L3466" s="42"/>
      <c r="M3466" s="42"/>
      <c r="N3466" s="42"/>
      <c r="O3466" s="42"/>
      <c r="P3466" s="42"/>
      <c r="Q3466" s="42"/>
      <c r="R3466" s="42"/>
      <c r="S3466" s="42"/>
      <c r="T3466" s="42"/>
      <c r="U3466" s="42"/>
      <c r="V3466" s="42"/>
      <c r="W3466" s="42"/>
      <c r="X3466" s="42"/>
    </row>
    <row r="3467" spans="2:24" ht="5.4" customHeight="1"/>
    <row r="3468" spans="2:24" ht="10.75" customHeight="1">
      <c r="B3468" s="43" t="s">
        <v>360</v>
      </c>
      <c r="C3468" s="43"/>
      <c r="E3468" s="37">
        <v>0</v>
      </c>
      <c r="F3468" s="37"/>
      <c r="G3468" s="37"/>
      <c r="I3468" s="37">
        <v>0</v>
      </c>
      <c r="J3468" s="37"/>
      <c r="K3468" s="37"/>
      <c r="M3468" s="2">
        <v>0</v>
      </c>
      <c r="O3468" s="2">
        <v>0</v>
      </c>
      <c r="Q3468" s="2">
        <v>0</v>
      </c>
      <c r="S3468" s="37">
        <v>0</v>
      </c>
      <c r="T3468" s="37"/>
      <c r="U3468" s="37"/>
    </row>
    <row r="3469" spans="2:24" ht="1.75" customHeight="1">
      <c r="B3469" s="43"/>
      <c r="C3469" s="43"/>
    </row>
    <row r="3470" spans="2:24" ht="0.65" customHeight="1">
      <c r="B3470" s="43"/>
      <c r="C3470" s="43"/>
    </row>
    <row r="3471" spans="2:24" ht="8.4" customHeight="1">
      <c r="B3471" s="43"/>
      <c r="C3471" s="43"/>
    </row>
    <row r="3472" spans="2:24" ht="10.75" customHeight="1">
      <c r="B3472" s="43" t="s">
        <v>360</v>
      </c>
      <c r="C3472" s="43"/>
      <c r="E3472" s="37">
        <v>0</v>
      </c>
      <c r="F3472" s="37"/>
      <c r="G3472" s="37"/>
      <c r="I3472" s="37">
        <v>0</v>
      </c>
      <c r="J3472" s="37"/>
      <c r="K3472" s="37"/>
      <c r="M3472" s="2">
        <v>0</v>
      </c>
      <c r="O3472" s="2">
        <v>0</v>
      </c>
      <c r="Q3472" s="2">
        <v>0</v>
      </c>
      <c r="S3472" s="37">
        <v>0</v>
      </c>
      <c r="T3472" s="37"/>
      <c r="U3472" s="37"/>
    </row>
    <row r="3473" spans="2:24" ht="1.75" customHeight="1">
      <c r="B3473" s="43"/>
      <c r="C3473" s="43"/>
    </row>
    <row r="3474" spans="2:24" ht="0.65" customHeight="1">
      <c r="B3474" s="43"/>
      <c r="C3474" s="43"/>
    </row>
    <row r="3475" spans="2:24" ht="8.4" customHeight="1">
      <c r="B3475" s="43"/>
      <c r="C3475" s="43"/>
    </row>
    <row r="3476" spans="2:24" ht="1.75" customHeight="1"/>
    <row r="3477" spans="2:24" ht="10.75" customHeight="1">
      <c r="E3477" s="39">
        <v>0</v>
      </c>
      <c r="F3477" s="39"/>
      <c r="G3477" s="39"/>
      <c r="I3477" s="39">
        <v>0</v>
      </c>
      <c r="J3477" s="39"/>
      <c r="K3477" s="39"/>
      <c r="M3477" s="3">
        <v>0</v>
      </c>
      <c r="O3477" s="3">
        <v>0</v>
      </c>
      <c r="Q3477" s="3">
        <v>0</v>
      </c>
      <c r="S3477" s="39">
        <v>0</v>
      </c>
      <c r="T3477" s="39"/>
      <c r="U3477" s="39"/>
    </row>
    <row r="3478" spans="2:24" ht="6" customHeight="1"/>
    <row r="3479" spans="2:24" ht="13.75" customHeight="1">
      <c r="C3479" s="40" t="s">
        <v>10</v>
      </c>
      <c r="D3479" s="40"/>
      <c r="E3479" s="40"/>
      <c r="G3479" s="41">
        <v>2</v>
      </c>
      <c r="H3479" s="41"/>
      <c r="I3479" s="41"/>
    </row>
    <row r="3480" spans="2:24" ht="6" customHeight="1"/>
    <row r="3481" spans="2:24" ht="6" customHeight="1"/>
    <row r="3482" spans="2:24" ht="15" customHeight="1">
      <c r="B3482" s="42" t="s">
        <v>361</v>
      </c>
      <c r="C3482" s="42"/>
      <c r="D3482" s="42"/>
      <c r="E3482" s="42"/>
      <c r="F3482" s="42"/>
      <c r="G3482" s="42"/>
      <c r="H3482" s="42"/>
      <c r="I3482" s="42"/>
      <c r="J3482" s="42"/>
      <c r="K3482" s="42"/>
      <c r="L3482" s="42"/>
      <c r="M3482" s="42"/>
      <c r="N3482" s="42"/>
      <c r="O3482" s="42"/>
      <c r="P3482" s="42"/>
      <c r="Q3482" s="42"/>
      <c r="R3482" s="42"/>
      <c r="S3482" s="42"/>
      <c r="T3482" s="42"/>
      <c r="U3482" s="42"/>
      <c r="V3482" s="42"/>
      <c r="W3482" s="42"/>
      <c r="X3482" s="42"/>
    </row>
    <row r="3483" spans="2:24" ht="5.4" customHeight="1"/>
    <row r="3484" spans="2:24" ht="12.65" customHeight="1">
      <c r="B3484" s="33" t="s">
        <v>362</v>
      </c>
      <c r="C3484" s="33"/>
      <c r="E3484" s="37">
        <v>0</v>
      </c>
      <c r="F3484" s="37"/>
      <c r="G3484" s="37"/>
      <c r="I3484" s="37">
        <v>0</v>
      </c>
      <c r="J3484" s="37"/>
      <c r="K3484" s="37"/>
      <c r="M3484" s="2">
        <v>0</v>
      </c>
      <c r="O3484" s="2">
        <v>0</v>
      </c>
      <c r="Q3484" s="2">
        <v>0</v>
      </c>
      <c r="S3484" s="37">
        <v>0</v>
      </c>
      <c r="T3484" s="37"/>
      <c r="U3484" s="37"/>
      <c r="W3484" s="38">
        <v>25</v>
      </c>
      <c r="X3484" s="38"/>
    </row>
    <row r="3485" spans="2:24" ht="0.65" customHeight="1">
      <c r="B3485" s="33"/>
      <c r="C3485" s="33"/>
    </row>
    <row r="3486" spans="2:24" ht="0.65" customHeight="1"/>
    <row r="3487" spans="2:24" ht="1.75" customHeight="1"/>
    <row r="3488" spans="2:24" ht="10.75" customHeight="1">
      <c r="E3488" s="39">
        <v>0</v>
      </c>
      <c r="F3488" s="39"/>
      <c r="G3488" s="39"/>
      <c r="I3488" s="39">
        <v>0</v>
      </c>
      <c r="J3488" s="39"/>
      <c r="K3488" s="39"/>
      <c r="M3488" s="3">
        <v>0</v>
      </c>
      <c r="O3488" s="3">
        <v>0</v>
      </c>
      <c r="Q3488" s="3">
        <v>0</v>
      </c>
      <c r="S3488" s="39">
        <v>0</v>
      </c>
      <c r="T3488" s="39"/>
      <c r="U3488" s="39"/>
    </row>
    <row r="3489" spans="2:24" ht="6" customHeight="1"/>
    <row r="3490" spans="2:24" ht="13.75" customHeight="1">
      <c r="C3490" s="40" t="s">
        <v>10</v>
      </c>
      <c r="D3490" s="40"/>
      <c r="E3490" s="40"/>
      <c r="G3490" s="41">
        <v>1</v>
      </c>
      <c r="H3490" s="41"/>
      <c r="I3490" s="41"/>
    </row>
    <row r="3491" spans="2:24" ht="6" customHeight="1"/>
    <row r="3492" spans="2:24" ht="6" customHeight="1"/>
    <row r="3493" spans="2:24" ht="15" customHeight="1">
      <c r="B3493" s="42" t="s">
        <v>363</v>
      </c>
      <c r="C3493" s="42"/>
      <c r="D3493" s="42"/>
      <c r="E3493" s="42"/>
      <c r="F3493" s="42"/>
      <c r="G3493" s="42"/>
      <c r="H3493" s="42"/>
      <c r="I3493" s="42"/>
      <c r="J3493" s="42"/>
      <c r="K3493" s="42"/>
      <c r="L3493" s="42"/>
      <c r="M3493" s="42"/>
      <c r="N3493" s="42"/>
      <c r="O3493" s="42"/>
      <c r="P3493" s="42"/>
      <c r="Q3493" s="42"/>
      <c r="R3493" s="42"/>
      <c r="S3493" s="42"/>
      <c r="T3493" s="42"/>
      <c r="U3493" s="42"/>
      <c r="V3493" s="42"/>
      <c r="W3493" s="42"/>
      <c r="X3493" s="42"/>
    </row>
    <row r="3494" spans="2:24" ht="5.4" customHeight="1"/>
    <row r="3495" spans="2:24" ht="12.65" customHeight="1">
      <c r="B3495" s="33" t="s">
        <v>364</v>
      </c>
      <c r="C3495" s="33"/>
      <c r="E3495" s="37">
        <v>0</v>
      </c>
      <c r="F3495" s="37"/>
      <c r="G3495" s="37"/>
      <c r="I3495" s="37">
        <v>0</v>
      </c>
      <c r="J3495" s="37"/>
      <c r="K3495" s="37"/>
      <c r="M3495" s="2">
        <v>0</v>
      </c>
      <c r="O3495" s="2">
        <v>0</v>
      </c>
      <c r="Q3495" s="2">
        <v>0</v>
      </c>
      <c r="S3495" s="37">
        <v>0</v>
      </c>
      <c r="T3495" s="37"/>
      <c r="U3495" s="37"/>
      <c r="W3495" s="38">
        <v>29</v>
      </c>
      <c r="X3495" s="38"/>
    </row>
    <row r="3496" spans="2:24" ht="0.65" customHeight="1">
      <c r="B3496" s="33"/>
      <c r="C3496" s="33"/>
    </row>
    <row r="3497" spans="2:24" ht="0.65" customHeight="1"/>
    <row r="3498" spans="2:24" ht="1.75" customHeight="1"/>
    <row r="3499" spans="2:24" ht="10.75" customHeight="1">
      <c r="E3499" s="39">
        <v>0</v>
      </c>
      <c r="F3499" s="39"/>
      <c r="G3499" s="39"/>
      <c r="I3499" s="39">
        <v>0</v>
      </c>
      <c r="J3499" s="39"/>
      <c r="K3499" s="39"/>
      <c r="M3499" s="3">
        <v>0</v>
      </c>
      <c r="O3499" s="3">
        <v>0</v>
      </c>
      <c r="Q3499" s="3">
        <v>0</v>
      </c>
      <c r="S3499" s="39">
        <v>0</v>
      </c>
      <c r="T3499" s="39"/>
      <c r="U3499" s="39"/>
    </row>
    <row r="3500" spans="2:24" ht="6" customHeight="1"/>
    <row r="3501" spans="2:24" ht="13.75" customHeight="1">
      <c r="C3501" s="40" t="s">
        <v>10</v>
      </c>
      <c r="D3501" s="40"/>
      <c r="E3501" s="40"/>
      <c r="G3501" s="41">
        <v>1</v>
      </c>
      <c r="H3501" s="41"/>
      <c r="I3501" s="41"/>
    </row>
    <row r="3502" spans="2:24" ht="6" customHeight="1"/>
    <row r="3503" spans="2:24" ht="6" customHeight="1"/>
    <row r="3504" spans="2:24" ht="15" customHeight="1">
      <c r="B3504" s="42" t="s">
        <v>365</v>
      </c>
      <c r="C3504" s="42"/>
      <c r="D3504" s="42"/>
      <c r="E3504" s="42"/>
      <c r="F3504" s="42"/>
      <c r="G3504" s="42"/>
      <c r="H3504" s="42"/>
      <c r="I3504" s="42"/>
      <c r="J3504" s="42"/>
      <c r="K3504" s="42"/>
      <c r="L3504" s="42"/>
      <c r="M3504" s="42"/>
      <c r="N3504" s="42"/>
      <c r="O3504" s="42"/>
      <c r="P3504" s="42"/>
      <c r="Q3504" s="42"/>
      <c r="R3504" s="42"/>
      <c r="S3504" s="42"/>
      <c r="T3504" s="42"/>
      <c r="U3504" s="42"/>
      <c r="V3504" s="42"/>
      <c r="W3504" s="42"/>
      <c r="X3504" s="42"/>
    </row>
    <row r="3505" spans="2:24" ht="5.4" customHeight="1"/>
    <row r="3506" spans="2:24" ht="12.65" customHeight="1">
      <c r="B3506" s="33" t="s">
        <v>366</v>
      </c>
      <c r="C3506" s="33"/>
      <c r="E3506" s="37">
        <v>0</v>
      </c>
      <c r="F3506" s="37"/>
      <c r="G3506" s="37"/>
      <c r="I3506" s="37">
        <v>0</v>
      </c>
      <c r="J3506" s="37"/>
      <c r="K3506" s="37"/>
      <c r="M3506" s="2">
        <v>0</v>
      </c>
      <c r="O3506" s="2">
        <v>0</v>
      </c>
      <c r="Q3506" s="2">
        <v>0</v>
      </c>
      <c r="S3506" s="37">
        <v>0</v>
      </c>
      <c r="T3506" s="37"/>
      <c r="U3506" s="37"/>
      <c r="W3506" s="38">
        <v>30</v>
      </c>
      <c r="X3506" s="38"/>
    </row>
    <row r="3507" spans="2:24" ht="0.65" customHeight="1">
      <c r="B3507" s="33"/>
      <c r="C3507" s="33"/>
    </row>
    <row r="3508" spans="2:24" ht="0.65" customHeight="1"/>
    <row r="3509" spans="2:24" ht="1.75" customHeight="1"/>
    <row r="3510" spans="2:24" ht="10.75" customHeight="1">
      <c r="E3510" s="39">
        <v>0</v>
      </c>
      <c r="F3510" s="39"/>
      <c r="G3510" s="39"/>
      <c r="I3510" s="39">
        <v>0</v>
      </c>
      <c r="J3510" s="39"/>
      <c r="K3510" s="39"/>
      <c r="M3510" s="3">
        <v>0</v>
      </c>
      <c r="O3510" s="3">
        <v>0</v>
      </c>
      <c r="Q3510" s="3">
        <v>0</v>
      </c>
      <c r="S3510" s="39">
        <v>0</v>
      </c>
      <c r="T3510" s="39"/>
      <c r="U3510" s="39"/>
    </row>
    <row r="3511" spans="2:24" ht="6" customHeight="1"/>
    <row r="3512" spans="2:24" ht="13.75" customHeight="1">
      <c r="C3512" s="40" t="s">
        <v>10</v>
      </c>
      <c r="D3512" s="40"/>
      <c r="E3512" s="40"/>
      <c r="G3512" s="41">
        <v>1</v>
      </c>
      <c r="H3512" s="41"/>
      <c r="I3512" s="41"/>
    </row>
    <row r="3513" spans="2:24" ht="6" customHeight="1"/>
    <row r="3514" spans="2:24" ht="6" customHeight="1"/>
    <row r="3515" spans="2:24" ht="15" customHeight="1">
      <c r="B3515" s="42" t="s">
        <v>367</v>
      </c>
      <c r="C3515" s="42"/>
      <c r="D3515" s="42"/>
      <c r="E3515" s="42"/>
      <c r="F3515" s="42"/>
      <c r="G3515" s="42"/>
      <c r="H3515" s="42"/>
      <c r="I3515" s="42"/>
      <c r="J3515" s="42"/>
      <c r="K3515" s="42"/>
      <c r="L3515" s="42"/>
      <c r="M3515" s="42"/>
      <c r="N3515" s="42"/>
      <c r="O3515" s="42"/>
      <c r="P3515" s="42"/>
      <c r="Q3515" s="42"/>
      <c r="R3515" s="42"/>
      <c r="S3515" s="42"/>
      <c r="T3515" s="42"/>
      <c r="U3515" s="42"/>
      <c r="V3515" s="42"/>
      <c r="W3515" s="42"/>
      <c r="X3515" s="42"/>
    </row>
    <row r="3516" spans="2:24" ht="5.4" customHeight="1"/>
    <row r="3517" spans="2:24" ht="12.65" customHeight="1">
      <c r="B3517" s="33" t="s">
        <v>368</v>
      </c>
      <c r="C3517" s="33"/>
      <c r="E3517" s="37">
        <v>0</v>
      </c>
      <c r="F3517" s="37"/>
      <c r="G3517" s="37"/>
      <c r="I3517" s="37">
        <v>0</v>
      </c>
      <c r="J3517" s="37"/>
      <c r="K3517" s="37"/>
      <c r="M3517" s="2">
        <v>0</v>
      </c>
      <c r="O3517" s="2">
        <v>0</v>
      </c>
      <c r="Q3517" s="2">
        <v>0</v>
      </c>
      <c r="S3517" s="37">
        <v>0</v>
      </c>
      <c r="T3517" s="37"/>
      <c r="U3517" s="37"/>
      <c r="W3517" s="38">
        <v>27</v>
      </c>
      <c r="X3517" s="38"/>
    </row>
    <row r="3518" spans="2:24" ht="0.65" customHeight="1">
      <c r="B3518" s="33"/>
      <c r="C3518" s="33"/>
    </row>
    <row r="3519" spans="2:24" ht="0.65" customHeight="1"/>
    <row r="3520" spans="2:24" ht="1.75" customHeight="1"/>
    <row r="3521" spans="2:24" ht="10.75" customHeight="1">
      <c r="E3521" s="39">
        <v>0</v>
      </c>
      <c r="F3521" s="39"/>
      <c r="G3521" s="39"/>
      <c r="I3521" s="39">
        <v>0</v>
      </c>
      <c r="J3521" s="39"/>
      <c r="K3521" s="39"/>
      <c r="M3521" s="3">
        <v>0</v>
      </c>
      <c r="O3521" s="3">
        <v>0</v>
      </c>
      <c r="Q3521" s="3">
        <v>0</v>
      </c>
      <c r="S3521" s="39">
        <v>0</v>
      </c>
      <c r="T3521" s="39"/>
      <c r="U3521" s="39"/>
    </row>
    <row r="3522" spans="2:24" ht="6" customHeight="1"/>
    <row r="3523" spans="2:24" ht="13.75" customHeight="1">
      <c r="C3523" s="40" t="s">
        <v>10</v>
      </c>
      <c r="D3523" s="40"/>
      <c r="E3523" s="40"/>
      <c r="G3523" s="41">
        <v>1</v>
      </c>
      <c r="H3523" s="41"/>
      <c r="I3523" s="41"/>
    </row>
    <row r="3524" spans="2:24" ht="6" customHeight="1"/>
    <row r="3525" spans="2:24" ht="6" customHeight="1"/>
    <row r="3526" spans="2:24" ht="15" customHeight="1">
      <c r="B3526" s="42" t="s">
        <v>369</v>
      </c>
      <c r="C3526" s="42"/>
      <c r="D3526" s="42"/>
      <c r="E3526" s="42"/>
      <c r="F3526" s="42"/>
      <c r="G3526" s="42"/>
      <c r="H3526" s="42"/>
      <c r="I3526" s="42"/>
      <c r="J3526" s="42"/>
      <c r="K3526" s="42"/>
      <c r="L3526" s="42"/>
      <c r="M3526" s="42"/>
      <c r="N3526" s="42"/>
      <c r="O3526" s="42"/>
      <c r="P3526" s="42"/>
      <c r="Q3526" s="42"/>
      <c r="R3526" s="42"/>
      <c r="S3526" s="42"/>
      <c r="T3526" s="42"/>
      <c r="U3526" s="42"/>
      <c r="V3526" s="42"/>
      <c r="W3526" s="42"/>
      <c r="X3526" s="42"/>
    </row>
    <row r="3527" spans="2:24" ht="5.4" customHeight="1"/>
    <row r="3528" spans="2:24" ht="10.75" customHeight="1">
      <c r="B3528" s="43" t="s">
        <v>370</v>
      </c>
      <c r="C3528" s="43"/>
      <c r="E3528" s="37">
        <v>0</v>
      </c>
      <c r="F3528" s="37"/>
      <c r="G3528" s="37"/>
      <c r="I3528" s="37">
        <v>5</v>
      </c>
      <c r="J3528" s="37"/>
      <c r="K3528" s="37"/>
      <c r="M3528" s="2">
        <v>0</v>
      </c>
      <c r="O3528" s="2">
        <v>0</v>
      </c>
      <c r="Q3528" s="2">
        <v>0</v>
      </c>
      <c r="S3528" s="37">
        <v>0</v>
      </c>
      <c r="T3528" s="37"/>
      <c r="U3528" s="37"/>
      <c r="W3528" s="38">
        <v>75</v>
      </c>
      <c r="X3528" s="38"/>
    </row>
    <row r="3529" spans="2:24" ht="1.75" customHeight="1">
      <c r="B3529" s="43"/>
      <c r="C3529" s="43"/>
    </row>
    <row r="3530" spans="2:24" ht="0.65" customHeight="1">
      <c r="B3530" s="43"/>
      <c r="C3530" s="43"/>
    </row>
    <row r="3531" spans="2:24" ht="8.4" customHeight="1">
      <c r="B3531" s="43"/>
      <c r="C3531" s="43"/>
    </row>
    <row r="3532" spans="2:24" ht="10.75" customHeight="1">
      <c r="B3532" s="43" t="s">
        <v>370</v>
      </c>
      <c r="C3532" s="43"/>
      <c r="E3532" s="37">
        <v>0</v>
      </c>
      <c r="F3532" s="37"/>
      <c r="G3532" s="37"/>
      <c r="I3532" s="37">
        <v>5</v>
      </c>
      <c r="J3532" s="37"/>
      <c r="K3532" s="37"/>
      <c r="M3532" s="2">
        <v>0</v>
      </c>
      <c r="O3532" s="2">
        <v>0</v>
      </c>
      <c r="Q3532" s="2">
        <v>0</v>
      </c>
      <c r="S3532" s="37">
        <v>0</v>
      </c>
      <c r="T3532" s="37"/>
      <c r="U3532" s="37"/>
      <c r="W3532" s="38">
        <v>59</v>
      </c>
      <c r="X3532" s="38"/>
    </row>
    <row r="3533" spans="2:24" ht="1.75" customHeight="1">
      <c r="B3533" s="43"/>
      <c r="C3533" s="43"/>
    </row>
    <row r="3534" spans="2:24" ht="0.65" customHeight="1">
      <c r="B3534" s="43"/>
      <c r="C3534" s="43"/>
    </row>
    <row r="3535" spans="2:24" ht="8.4" customHeight="1">
      <c r="B3535" s="43"/>
      <c r="C3535" s="43"/>
    </row>
    <row r="3536" spans="2:24" ht="1.75" customHeight="1"/>
    <row r="3537" spans="2:24" ht="10.75" customHeight="1">
      <c r="E3537" s="39">
        <v>0</v>
      </c>
      <c r="F3537" s="39"/>
      <c r="G3537" s="39"/>
      <c r="I3537" s="39">
        <v>10</v>
      </c>
      <c r="J3537" s="39"/>
      <c r="K3537" s="39"/>
      <c r="M3537" s="3">
        <v>0</v>
      </c>
      <c r="O3537" s="3">
        <v>0</v>
      </c>
      <c r="Q3537" s="3">
        <v>0</v>
      </c>
      <c r="S3537" s="39">
        <v>0</v>
      </c>
      <c r="T3537" s="39"/>
      <c r="U3537" s="39"/>
    </row>
    <row r="3538" spans="2:24" ht="6" customHeight="1"/>
    <row r="3539" spans="2:24" ht="13.75" customHeight="1">
      <c r="C3539" s="40" t="s">
        <v>10</v>
      </c>
      <c r="D3539" s="40"/>
      <c r="E3539" s="40"/>
      <c r="G3539" s="41">
        <v>2</v>
      </c>
      <c r="H3539" s="41"/>
      <c r="I3539" s="41"/>
    </row>
    <row r="3540" spans="2:24" ht="6" customHeight="1"/>
    <row r="3541" spans="2:24" ht="6" customHeight="1"/>
    <row r="3542" spans="2:24" ht="15" customHeight="1">
      <c r="B3542" s="42" t="s">
        <v>371</v>
      </c>
      <c r="C3542" s="42"/>
      <c r="D3542" s="42"/>
      <c r="E3542" s="42"/>
      <c r="F3542" s="42"/>
      <c r="G3542" s="42"/>
      <c r="H3542" s="42"/>
      <c r="I3542" s="42"/>
      <c r="J3542" s="42"/>
      <c r="K3542" s="42"/>
      <c r="L3542" s="42"/>
      <c r="M3542" s="42"/>
      <c r="N3542" s="42"/>
      <c r="O3542" s="42"/>
      <c r="P3542" s="42"/>
      <c r="Q3542" s="42"/>
      <c r="R3542" s="42"/>
      <c r="S3542" s="42"/>
      <c r="T3542" s="42"/>
      <c r="U3542" s="42"/>
      <c r="V3542" s="42"/>
      <c r="W3542" s="42"/>
      <c r="X3542" s="42"/>
    </row>
    <row r="3543" spans="2:24" ht="5.4" customHeight="1"/>
    <row r="3544" spans="2:24" ht="12.65" customHeight="1">
      <c r="B3544" s="33" t="s">
        <v>372</v>
      </c>
      <c r="C3544" s="33"/>
      <c r="E3544" s="37">
        <v>0</v>
      </c>
      <c r="F3544" s="37"/>
      <c r="G3544" s="37"/>
      <c r="I3544" s="37">
        <v>0</v>
      </c>
      <c r="J3544" s="37"/>
      <c r="K3544" s="37"/>
      <c r="M3544" s="2">
        <v>0</v>
      </c>
      <c r="O3544" s="2">
        <v>0</v>
      </c>
      <c r="Q3544" s="2">
        <v>0</v>
      </c>
      <c r="S3544" s="37">
        <v>0</v>
      </c>
      <c r="T3544" s="37"/>
      <c r="U3544" s="37"/>
      <c r="W3544" s="38">
        <v>26</v>
      </c>
      <c r="X3544" s="38"/>
    </row>
    <row r="3545" spans="2:24" ht="0.65" customHeight="1">
      <c r="B3545" s="33"/>
      <c r="C3545" s="33"/>
    </row>
    <row r="3546" spans="2:24" ht="0.65" customHeight="1"/>
    <row r="3547" spans="2:24" ht="1.75" customHeight="1"/>
    <row r="3548" spans="2:24" ht="10.75" customHeight="1">
      <c r="E3548" s="39">
        <v>0</v>
      </c>
      <c r="F3548" s="39"/>
      <c r="G3548" s="39"/>
      <c r="I3548" s="39">
        <v>0</v>
      </c>
      <c r="J3548" s="39"/>
      <c r="K3548" s="39"/>
      <c r="M3548" s="3">
        <v>0</v>
      </c>
      <c r="O3548" s="3">
        <v>0</v>
      </c>
      <c r="Q3548" s="3">
        <v>0</v>
      </c>
      <c r="S3548" s="39">
        <v>0</v>
      </c>
      <c r="T3548" s="39"/>
      <c r="U3548" s="39"/>
    </row>
    <row r="3549" spans="2:24" ht="6" customHeight="1"/>
    <row r="3550" spans="2:24" ht="13.75" customHeight="1">
      <c r="C3550" s="40" t="s">
        <v>10</v>
      </c>
      <c r="D3550" s="40"/>
      <c r="E3550" s="40"/>
      <c r="G3550" s="41">
        <v>1</v>
      </c>
      <c r="H3550" s="41"/>
      <c r="I3550" s="41"/>
    </row>
    <row r="3551" spans="2:24" ht="6" customHeight="1"/>
    <row r="3552" spans="2:24" ht="6" customHeight="1"/>
    <row r="3553" spans="2:24" ht="15" customHeight="1">
      <c r="B3553" s="42" t="s">
        <v>373</v>
      </c>
      <c r="C3553" s="42"/>
      <c r="D3553" s="42"/>
      <c r="E3553" s="42"/>
      <c r="F3553" s="42"/>
      <c r="G3553" s="42"/>
      <c r="H3553" s="42"/>
      <c r="I3553" s="42"/>
      <c r="J3553" s="42"/>
      <c r="K3553" s="42"/>
      <c r="L3553" s="42"/>
      <c r="M3553" s="42"/>
      <c r="N3553" s="42"/>
      <c r="O3553" s="42"/>
      <c r="P3553" s="42"/>
      <c r="Q3553" s="42"/>
      <c r="R3553" s="42"/>
      <c r="S3553" s="42"/>
      <c r="T3553" s="42"/>
      <c r="U3553" s="42"/>
      <c r="V3553" s="42"/>
      <c r="W3553" s="42"/>
      <c r="X3553" s="42"/>
    </row>
    <row r="3554" spans="2:24" ht="5.4" customHeight="1"/>
    <row r="3555" spans="2:24" ht="12.65" customHeight="1">
      <c r="B3555" s="33" t="s">
        <v>374</v>
      </c>
      <c r="C3555" s="33"/>
      <c r="E3555" s="37">
        <v>0</v>
      </c>
      <c r="F3555" s="37"/>
      <c r="G3555" s="37"/>
      <c r="I3555" s="37">
        <v>0</v>
      </c>
      <c r="J3555" s="37"/>
      <c r="K3555" s="37"/>
      <c r="M3555" s="2">
        <v>0</v>
      </c>
      <c r="O3555" s="2">
        <v>0</v>
      </c>
      <c r="Q3555" s="2">
        <v>0</v>
      </c>
      <c r="S3555" s="37">
        <v>0</v>
      </c>
      <c r="T3555" s="37"/>
      <c r="U3555" s="37"/>
      <c r="W3555" s="38">
        <v>26</v>
      </c>
      <c r="X3555" s="38"/>
    </row>
    <row r="3556" spans="2:24" ht="0.65" customHeight="1">
      <c r="B3556" s="33"/>
      <c r="C3556" s="33"/>
    </row>
    <row r="3557" spans="2:24" ht="0.65" customHeight="1"/>
    <row r="3558" spans="2:24" ht="1.75" customHeight="1"/>
    <row r="3559" spans="2:24" ht="10.75" customHeight="1">
      <c r="E3559" s="39">
        <v>0</v>
      </c>
      <c r="F3559" s="39"/>
      <c r="G3559" s="39"/>
      <c r="I3559" s="39">
        <v>0</v>
      </c>
      <c r="J3559" s="39"/>
      <c r="K3559" s="39"/>
      <c r="M3559" s="3">
        <v>0</v>
      </c>
      <c r="O3559" s="3">
        <v>0</v>
      </c>
      <c r="Q3559" s="3">
        <v>0</v>
      </c>
      <c r="S3559" s="39">
        <v>0</v>
      </c>
      <c r="T3559" s="39"/>
      <c r="U3559" s="39"/>
    </row>
    <row r="3560" spans="2:24" ht="6" customHeight="1"/>
    <row r="3561" spans="2:24" ht="13.75" customHeight="1">
      <c r="C3561" s="40" t="s">
        <v>10</v>
      </c>
      <c r="D3561" s="40"/>
      <c r="E3561" s="40"/>
      <c r="G3561" s="41">
        <v>1</v>
      </c>
      <c r="H3561" s="41"/>
      <c r="I3561" s="41"/>
    </row>
    <row r="3562" spans="2:24" ht="6" customHeight="1"/>
    <row r="3563" spans="2:24" ht="6" customHeight="1"/>
    <row r="3564" spans="2:24" ht="15" customHeight="1">
      <c r="B3564" s="42" t="s">
        <v>375</v>
      </c>
      <c r="C3564" s="42"/>
      <c r="D3564" s="42"/>
      <c r="E3564" s="42"/>
      <c r="F3564" s="42"/>
      <c r="G3564" s="42"/>
      <c r="H3564" s="42"/>
      <c r="I3564" s="42"/>
      <c r="J3564" s="42"/>
      <c r="K3564" s="42"/>
      <c r="L3564" s="42"/>
      <c r="M3564" s="42"/>
      <c r="N3564" s="42"/>
      <c r="O3564" s="42"/>
      <c r="P3564" s="42"/>
      <c r="Q3564" s="42"/>
      <c r="R3564" s="42"/>
      <c r="S3564" s="42"/>
      <c r="T3564" s="42"/>
      <c r="U3564" s="42"/>
      <c r="V3564" s="42"/>
      <c r="W3564" s="42"/>
      <c r="X3564" s="42"/>
    </row>
    <row r="3565" spans="2:24" ht="5.4" customHeight="1"/>
    <row r="3566" spans="2:24" ht="10.75" customHeight="1">
      <c r="B3566" s="43" t="s">
        <v>376</v>
      </c>
      <c r="C3566" s="43"/>
      <c r="E3566" s="37">
        <v>0</v>
      </c>
      <c r="F3566" s="37"/>
      <c r="G3566" s="37"/>
      <c r="I3566" s="37">
        <v>0</v>
      </c>
      <c r="J3566" s="37"/>
      <c r="K3566" s="37"/>
      <c r="M3566" s="2">
        <v>0</v>
      </c>
      <c r="O3566" s="2">
        <v>0</v>
      </c>
      <c r="Q3566" s="2">
        <v>0</v>
      </c>
      <c r="S3566" s="37">
        <v>0</v>
      </c>
      <c r="T3566" s="37"/>
      <c r="U3566" s="37"/>
      <c r="W3566" s="38">
        <v>59</v>
      </c>
      <c r="X3566" s="38"/>
    </row>
    <row r="3567" spans="2:24" ht="1.75" customHeight="1">
      <c r="B3567" s="43"/>
      <c r="C3567" s="43"/>
    </row>
    <row r="3568" spans="2:24" ht="0.65" customHeight="1">
      <c r="B3568" s="43"/>
      <c r="C3568" s="43"/>
    </row>
    <row r="3569" spans="2:24" ht="8.4" customHeight="1">
      <c r="B3569" s="43"/>
      <c r="C3569" s="43"/>
    </row>
    <row r="3570" spans="2:24" ht="10.75" customHeight="1">
      <c r="B3570" s="43" t="s">
        <v>376</v>
      </c>
      <c r="C3570" s="43"/>
      <c r="E3570" s="37">
        <v>0</v>
      </c>
      <c r="F3570" s="37"/>
      <c r="G3570" s="37"/>
      <c r="I3570" s="37">
        <v>0</v>
      </c>
      <c r="J3570" s="37"/>
      <c r="K3570" s="37"/>
      <c r="M3570" s="2">
        <v>0</v>
      </c>
      <c r="O3570" s="2">
        <v>0</v>
      </c>
      <c r="Q3570" s="2">
        <v>0</v>
      </c>
      <c r="S3570" s="37">
        <v>0</v>
      </c>
      <c r="T3570" s="37"/>
      <c r="U3570" s="37"/>
      <c r="W3570" s="38">
        <v>54</v>
      </c>
      <c r="X3570" s="38"/>
    </row>
    <row r="3571" spans="2:24" ht="1.75" customHeight="1">
      <c r="B3571" s="43"/>
      <c r="C3571" s="43"/>
    </row>
    <row r="3572" spans="2:24" ht="0.65" customHeight="1">
      <c r="B3572" s="43"/>
      <c r="C3572" s="43"/>
    </row>
    <row r="3573" spans="2:24" ht="8.4" customHeight="1">
      <c r="B3573" s="43"/>
      <c r="C3573" s="43"/>
    </row>
    <row r="3574" spans="2:24" ht="1.75" customHeight="1"/>
    <row r="3575" spans="2:24" ht="10.75" customHeight="1">
      <c r="E3575" s="39">
        <v>0</v>
      </c>
      <c r="F3575" s="39"/>
      <c r="G3575" s="39"/>
      <c r="I3575" s="39">
        <v>0</v>
      </c>
      <c r="J3575" s="39"/>
      <c r="K3575" s="39"/>
      <c r="M3575" s="3">
        <v>0</v>
      </c>
      <c r="O3575" s="3">
        <v>0</v>
      </c>
      <c r="Q3575" s="3">
        <v>0</v>
      </c>
      <c r="S3575" s="39">
        <v>0</v>
      </c>
      <c r="T3575" s="39"/>
      <c r="U3575" s="39"/>
    </row>
    <row r="3576" spans="2:24" ht="6" customHeight="1"/>
    <row r="3577" spans="2:24" ht="13.75" customHeight="1">
      <c r="C3577" s="40" t="s">
        <v>10</v>
      </c>
      <c r="D3577" s="40"/>
      <c r="E3577" s="40"/>
      <c r="G3577" s="41">
        <v>2</v>
      </c>
      <c r="H3577" s="41"/>
      <c r="I3577" s="41"/>
    </row>
    <row r="3578" spans="2:24" ht="6" customHeight="1"/>
    <row r="3579" spans="2:24" ht="6" customHeight="1"/>
    <row r="3580" spans="2:24" ht="15" customHeight="1">
      <c r="B3580" s="42" t="s">
        <v>377</v>
      </c>
      <c r="C3580" s="42"/>
      <c r="D3580" s="42"/>
      <c r="E3580" s="42"/>
      <c r="F3580" s="42"/>
      <c r="G3580" s="42"/>
      <c r="H3580" s="42"/>
      <c r="I3580" s="42"/>
      <c r="J3580" s="42"/>
      <c r="K3580" s="42"/>
      <c r="L3580" s="42"/>
      <c r="M3580" s="42"/>
      <c r="N3580" s="42"/>
      <c r="O3580" s="42"/>
      <c r="P3580" s="42"/>
      <c r="Q3580" s="42"/>
      <c r="R3580" s="42"/>
      <c r="S3580" s="42"/>
      <c r="T3580" s="42"/>
      <c r="U3580" s="42"/>
      <c r="V3580" s="42"/>
      <c r="W3580" s="42"/>
      <c r="X3580" s="42"/>
    </row>
    <row r="3581" spans="2:24" ht="5.4" customHeight="1"/>
    <row r="3582" spans="2:24" ht="12.65" customHeight="1">
      <c r="B3582" s="33" t="s">
        <v>378</v>
      </c>
      <c r="C3582" s="33"/>
      <c r="E3582" s="37">
        <v>0</v>
      </c>
      <c r="F3582" s="37"/>
      <c r="G3582" s="37"/>
      <c r="I3582" s="37">
        <v>0</v>
      </c>
      <c r="J3582" s="37"/>
      <c r="K3582" s="37"/>
      <c r="M3582" s="2">
        <v>0</v>
      </c>
      <c r="O3582" s="2">
        <v>0</v>
      </c>
      <c r="Q3582" s="2">
        <v>0</v>
      </c>
      <c r="S3582" s="37">
        <v>0</v>
      </c>
      <c r="T3582" s="37"/>
      <c r="U3582" s="37"/>
      <c r="W3582" s="38">
        <v>76</v>
      </c>
      <c r="X3582" s="38"/>
    </row>
    <row r="3583" spans="2:24" ht="0.65" customHeight="1">
      <c r="B3583" s="33"/>
      <c r="C3583" s="33"/>
    </row>
    <row r="3584" spans="2:24" ht="0.65" customHeight="1"/>
    <row r="3585" spans="2:24" ht="1.75" customHeight="1"/>
    <row r="3586" spans="2:24" ht="10.75" customHeight="1">
      <c r="E3586" s="39">
        <v>0</v>
      </c>
      <c r="F3586" s="39"/>
      <c r="G3586" s="39"/>
      <c r="I3586" s="39">
        <v>0</v>
      </c>
      <c r="J3586" s="39"/>
      <c r="K3586" s="39"/>
      <c r="M3586" s="3">
        <v>0</v>
      </c>
      <c r="O3586" s="3">
        <v>0</v>
      </c>
      <c r="Q3586" s="3">
        <v>0</v>
      </c>
      <c r="S3586" s="39">
        <v>0</v>
      </c>
      <c r="T3586" s="39"/>
      <c r="U3586" s="39"/>
    </row>
    <row r="3587" spans="2:24" ht="6" customHeight="1"/>
    <row r="3588" spans="2:24" ht="13.75" customHeight="1">
      <c r="C3588" s="40" t="s">
        <v>10</v>
      </c>
      <c r="D3588" s="40"/>
      <c r="E3588" s="40"/>
      <c r="G3588" s="41">
        <v>1</v>
      </c>
      <c r="H3588" s="41"/>
      <c r="I3588" s="41"/>
    </row>
    <row r="3589" spans="2:24" ht="6" customHeight="1"/>
    <row r="3590" spans="2:24" ht="6" customHeight="1"/>
    <row r="3591" spans="2:24" ht="15" customHeight="1">
      <c r="B3591" s="42" t="s">
        <v>379</v>
      </c>
      <c r="C3591" s="42"/>
      <c r="D3591" s="42"/>
      <c r="E3591" s="42"/>
      <c r="F3591" s="42"/>
      <c r="G3591" s="42"/>
      <c r="H3591" s="42"/>
      <c r="I3591" s="42"/>
      <c r="J3591" s="42"/>
      <c r="K3591" s="42"/>
      <c r="L3591" s="42"/>
      <c r="M3591" s="42"/>
      <c r="N3591" s="42"/>
      <c r="O3591" s="42"/>
      <c r="P3591" s="42"/>
      <c r="Q3591" s="42"/>
      <c r="R3591" s="42"/>
      <c r="S3591" s="42"/>
      <c r="T3591" s="42"/>
      <c r="U3591" s="42"/>
      <c r="V3591" s="42"/>
      <c r="W3591" s="42"/>
      <c r="X3591" s="42"/>
    </row>
    <row r="3592" spans="2:24" ht="5.4" customHeight="1"/>
    <row r="3593" spans="2:24" ht="12.65" customHeight="1">
      <c r="B3593" s="33" t="s">
        <v>380</v>
      </c>
      <c r="C3593" s="33"/>
      <c r="E3593" s="37">
        <v>0</v>
      </c>
      <c r="F3593" s="37"/>
      <c r="G3593" s="37"/>
      <c r="I3593" s="37">
        <v>0</v>
      </c>
      <c r="J3593" s="37"/>
      <c r="K3593" s="37"/>
      <c r="M3593" s="2">
        <v>0</v>
      </c>
      <c r="O3593" s="2">
        <v>0</v>
      </c>
      <c r="Q3593" s="2">
        <v>0</v>
      </c>
      <c r="S3593" s="37">
        <v>0</v>
      </c>
      <c r="T3593" s="37"/>
      <c r="U3593" s="37"/>
      <c r="W3593" s="38">
        <v>100</v>
      </c>
      <c r="X3593" s="38"/>
    </row>
    <row r="3594" spans="2:24" ht="0.65" customHeight="1">
      <c r="B3594" s="33"/>
      <c r="C3594" s="33"/>
    </row>
    <row r="3595" spans="2:24" ht="0.65" customHeight="1"/>
    <row r="3596" spans="2:24" ht="1.75" customHeight="1"/>
    <row r="3597" spans="2:24" ht="10.75" customHeight="1">
      <c r="E3597" s="39">
        <v>0</v>
      </c>
      <c r="F3597" s="39"/>
      <c r="G3597" s="39"/>
      <c r="I3597" s="39">
        <v>0</v>
      </c>
      <c r="J3597" s="39"/>
      <c r="K3597" s="39"/>
      <c r="M3597" s="3">
        <v>0</v>
      </c>
      <c r="O3597" s="3">
        <v>0</v>
      </c>
      <c r="Q3597" s="3">
        <v>0</v>
      </c>
      <c r="S3597" s="39">
        <v>0</v>
      </c>
      <c r="T3597" s="39"/>
      <c r="U3597" s="39"/>
    </row>
    <row r="3598" spans="2:24" ht="6" customHeight="1"/>
    <row r="3599" spans="2:24" ht="13.75" customHeight="1">
      <c r="C3599" s="40" t="s">
        <v>10</v>
      </c>
      <c r="D3599" s="40"/>
      <c r="E3599" s="40"/>
      <c r="G3599" s="41">
        <v>1</v>
      </c>
      <c r="H3599" s="41"/>
      <c r="I3599" s="41"/>
    </row>
    <row r="3600" spans="2:24" ht="6" customHeight="1"/>
    <row r="3601" spans="2:24" ht="6" customHeight="1"/>
    <row r="3602" spans="2:24" ht="15" customHeight="1">
      <c r="B3602" s="42" t="s">
        <v>381</v>
      </c>
      <c r="C3602" s="42"/>
      <c r="D3602" s="42"/>
      <c r="E3602" s="42"/>
      <c r="F3602" s="42"/>
      <c r="G3602" s="42"/>
      <c r="H3602" s="42"/>
      <c r="I3602" s="42"/>
      <c r="J3602" s="42"/>
      <c r="K3602" s="42"/>
      <c r="L3602" s="42"/>
      <c r="M3602" s="42"/>
      <c r="N3602" s="42"/>
      <c r="O3602" s="42"/>
      <c r="P3602" s="42"/>
      <c r="Q3602" s="42"/>
      <c r="R3602" s="42"/>
      <c r="S3602" s="42"/>
      <c r="T3602" s="42"/>
      <c r="U3602" s="42"/>
      <c r="V3602" s="42"/>
      <c r="W3602" s="42"/>
      <c r="X3602" s="42"/>
    </row>
    <row r="3603" spans="2:24" ht="5.4" customHeight="1"/>
    <row r="3604" spans="2:24" ht="10.75" customHeight="1">
      <c r="B3604" s="43" t="s">
        <v>382</v>
      </c>
      <c r="C3604" s="43"/>
      <c r="E3604" s="37">
        <v>0</v>
      </c>
      <c r="F3604" s="37"/>
      <c r="G3604" s="37"/>
      <c r="I3604" s="37">
        <v>0</v>
      </c>
      <c r="J3604" s="37"/>
      <c r="K3604" s="37"/>
      <c r="M3604" s="2">
        <v>0</v>
      </c>
      <c r="O3604" s="2">
        <v>0</v>
      </c>
      <c r="Q3604" s="2">
        <v>20</v>
      </c>
      <c r="S3604" s="37">
        <v>20</v>
      </c>
      <c r="T3604" s="37"/>
      <c r="U3604" s="37"/>
    </row>
    <row r="3605" spans="2:24" ht="1.75" customHeight="1">
      <c r="B3605" s="43"/>
      <c r="C3605" s="43"/>
    </row>
    <row r="3606" spans="2:24" ht="0.65" customHeight="1">
      <c r="B3606" s="43"/>
      <c r="C3606" s="43"/>
    </row>
    <row r="3607" spans="2:24" ht="8.4" customHeight="1">
      <c r="B3607" s="43"/>
      <c r="C3607" s="43"/>
    </row>
    <row r="3608" spans="2:24" ht="10.75" customHeight="1">
      <c r="B3608" s="43" t="s">
        <v>382</v>
      </c>
      <c r="C3608" s="43"/>
      <c r="E3608" s="37">
        <v>0</v>
      </c>
      <c r="F3608" s="37"/>
      <c r="G3608" s="37"/>
      <c r="I3608" s="37">
        <v>0</v>
      </c>
      <c r="J3608" s="37"/>
      <c r="K3608" s="37"/>
      <c r="M3608" s="2">
        <v>0</v>
      </c>
      <c r="O3608" s="2">
        <v>0</v>
      </c>
      <c r="Q3608" s="2">
        <v>20</v>
      </c>
      <c r="S3608" s="37">
        <v>20</v>
      </c>
      <c r="T3608" s="37"/>
      <c r="U3608" s="37"/>
    </row>
    <row r="3609" spans="2:24" ht="1.75" customHeight="1">
      <c r="B3609" s="43"/>
      <c r="C3609" s="43"/>
    </row>
    <row r="3610" spans="2:24" ht="0.65" customHeight="1">
      <c r="B3610" s="43"/>
      <c r="C3610" s="43"/>
    </row>
    <row r="3611" spans="2:24" ht="8.4" customHeight="1">
      <c r="B3611" s="43"/>
      <c r="C3611" s="43"/>
    </row>
    <row r="3612" spans="2:24" ht="1.75" customHeight="1"/>
    <row r="3613" spans="2:24" ht="10.75" customHeight="1">
      <c r="E3613" s="39">
        <v>0</v>
      </c>
      <c r="F3613" s="39"/>
      <c r="G3613" s="39"/>
      <c r="I3613" s="39">
        <v>0</v>
      </c>
      <c r="J3613" s="39"/>
      <c r="K3613" s="39"/>
      <c r="M3613" s="3">
        <v>0</v>
      </c>
      <c r="O3613" s="3">
        <v>0</v>
      </c>
      <c r="Q3613" s="3">
        <v>40</v>
      </c>
      <c r="S3613" s="39">
        <v>40</v>
      </c>
      <c r="T3613" s="39"/>
      <c r="U3613" s="39"/>
    </row>
    <row r="3614" spans="2:24" ht="6" customHeight="1"/>
    <row r="3615" spans="2:24" ht="13.75" customHeight="1">
      <c r="C3615" s="40" t="s">
        <v>10</v>
      </c>
      <c r="D3615" s="40"/>
      <c r="E3615" s="40"/>
      <c r="G3615" s="41">
        <v>2</v>
      </c>
      <c r="H3615" s="41"/>
      <c r="I3615" s="41"/>
    </row>
    <row r="3616" spans="2:24" ht="6" customHeight="1"/>
    <row r="3617" spans="2:24" ht="6" customHeight="1"/>
    <row r="3618" spans="2:24" ht="15" customHeight="1">
      <c r="B3618" s="42" t="s">
        <v>383</v>
      </c>
      <c r="C3618" s="42"/>
      <c r="D3618" s="42"/>
      <c r="E3618" s="42"/>
      <c r="F3618" s="42"/>
      <c r="G3618" s="42"/>
      <c r="H3618" s="42"/>
      <c r="I3618" s="42"/>
      <c r="J3618" s="42"/>
      <c r="K3618" s="42"/>
      <c r="L3618" s="42"/>
      <c r="M3618" s="42"/>
      <c r="N3618" s="42"/>
      <c r="O3618" s="42"/>
      <c r="P3618" s="42"/>
      <c r="Q3618" s="42"/>
      <c r="R3618" s="42"/>
      <c r="S3618" s="42"/>
      <c r="T3618" s="42"/>
      <c r="U3618" s="42"/>
      <c r="V3618" s="42"/>
      <c r="W3618" s="42"/>
      <c r="X3618" s="42"/>
    </row>
    <row r="3619" spans="2:24" ht="5.4" customHeight="1"/>
    <row r="3620" spans="2:24" ht="12.65" customHeight="1">
      <c r="B3620" s="33" t="s">
        <v>384</v>
      </c>
      <c r="C3620" s="33"/>
      <c r="E3620" s="37">
        <v>15</v>
      </c>
      <c r="F3620" s="37"/>
      <c r="G3620" s="37"/>
      <c r="I3620" s="37">
        <v>15</v>
      </c>
      <c r="J3620" s="37"/>
      <c r="K3620" s="37"/>
      <c r="M3620" s="2">
        <v>0</v>
      </c>
      <c r="O3620" s="2">
        <v>0</v>
      </c>
      <c r="Q3620" s="2">
        <v>0</v>
      </c>
      <c r="S3620" s="37">
        <v>0</v>
      </c>
      <c r="T3620" s="37"/>
      <c r="U3620" s="37"/>
      <c r="W3620" s="38">
        <v>56</v>
      </c>
      <c r="X3620" s="38"/>
    </row>
    <row r="3621" spans="2:24" ht="0.65" customHeight="1">
      <c r="B3621" s="33"/>
      <c r="C3621" s="33"/>
    </row>
    <row r="3622" spans="2:24" ht="0.65" customHeight="1"/>
    <row r="3623" spans="2:24" ht="1.75" customHeight="1"/>
    <row r="3624" spans="2:24" ht="10.75" customHeight="1">
      <c r="E3624" s="39">
        <v>15</v>
      </c>
      <c r="F3624" s="39"/>
      <c r="G3624" s="39"/>
      <c r="I3624" s="39">
        <v>15</v>
      </c>
      <c r="J3624" s="39"/>
      <c r="K3624" s="39"/>
      <c r="M3624" s="3">
        <v>0</v>
      </c>
      <c r="O3624" s="3">
        <v>0</v>
      </c>
      <c r="Q3624" s="3">
        <v>0</v>
      </c>
      <c r="S3624" s="39">
        <v>0</v>
      </c>
      <c r="T3624" s="39"/>
      <c r="U3624" s="39"/>
    </row>
    <row r="3625" spans="2:24" ht="6" customHeight="1"/>
    <row r="3626" spans="2:24" ht="13.75" customHeight="1">
      <c r="C3626" s="40" t="s">
        <v>10</v>
      </c>
      <c r="D3626" s="40"/>
      <c r="E3626" s="40"/>
      <c r="G3626" s="41">
        <v>1</v>
      </c>
      <c r="H3626" s="41"/>
      <c r="I3626" s="41"/>
    </row>
    <row r="3627" spans="2:24" ht="6" customHeight="1"/>
    <row r="3628" spans="2:24" ht="6" customHeight="1"/>
    <row r="3629" spans="2:24" ht="15" customHeight="1">
      <c r="B3629" s="42" t="s">
        <v>385</v>
      </c>
      <c r="C3629" s="42"/>
      <c r="D3629" s="42"/>
      <c r="E3629" s="42"/>
      <c r="F3629" s="42"/>
      <c r="G3629" s="42"/>
      <c r="H3629" s="42"/>
      <c r="I3629" s="42"/>
      <c r="J3629" s="42"/>
      <c r="K3629" s="42"/>
      <c r="L3629" s="42"/>
      <c r="M3629" s="42"/>
      <c r="N3629" s="42"/>
      <c r="O3629" s="42"/>
      <c r="P3629" s="42"/>
      <c r="Q3629" s="42"/>
      <c r="R3629" s="42"/>
      <c r="S3629" s="42"/>
      <c r="T3629" s="42"/>
      <c r="U3629" s="42"/>
      <c r="V3629" s="42"/>
      <c r="W3629" s="42"/>
      <c r="X3629" s="42"/>
    </row>
    <row r="3630" spans="2:24" ht="5.4" customHeight="1"/>
    <row r="3631" spans="2:24" ht="12.65" customHeight="1">
      <c r="B3631" s="33" t="s">
        <v>386</v>
      </c>
      <c r="C3631" s="33"/>
      <c r="E3631" s="37">
        <v>0</v>
      </c>
      <c r="F3631" s="37"/>
      <c r="G3631" s="37"/>
      <c r="I3631" s="37">
        <v>0</v>
      </c>
      <c r="J3631" s="37"/>
      <c r="K3631" s="37"/>
      <c r="M3631" s="2">
        <v>0</v>
      </c>
      <c r="O3631" s="2">
        <v>0</v>
      </c>
      <c r="Q3631" s="2">
        <v>0</v>
      </c>
      <c r="S3631" s="37">
        <v>0</v>
      </c>
      <c r="T3631" s="37"/>
      <c r="U3631" s="37"/>
      <c r="W3631" s="38">
        <v>26</v>
      </c>
      <c r="X3631" s="38"/>
    </row>
    <row r="3632" spans="2:24" ht="0.65" customHeight="1">
      <c r="B3632" s="33"/>
      <c r="C3632" s="33"/>
    </row>
    <row r="3633" spans="2:24" ht="0.65" customHeight="1"/>
    <row r="3634" spans="2:24" ht="1.75" customHeight="1"/>
    <row r="3635" spans="2:24" ht="10.75" customHeight="1">
      <c r="E3635" s="39">
        <v>0</v>
      </c>
      <c r="F3635" s="39"/>
      <c r="G3635" s="39"/>
      <c r="I3635" s="39">
        <v>0</v>
      </c>
      <c r="J3635" s="39"/>
      <c r="K3635" s="39"/>
      <c r="M3635" s="3">
        <v>0</v>
      </c>
      <c r="O3635" s="3">
        <v>0</v>
      </c>
      <c r="Q3635" s="3">
        <v>0</v>
      </c>
      <c r="S3635" s="39">
        <v>0</v>
      </c>
      <c r="T3635" s="39"/>
      <c r="U3635" s="39"/>
    </row>
    <row r="3636" spans="2:24" ht="6" customHeight="1"/>
    <row r="3637" spans="2:24" ht="13.75" customHeight="1">
      <c r="C3637" s="40" t="s">
        <v>10</v>
      </c>
      <c r="D3637" s="40"/>
      <c r="E3637" s="40"/>
      <c r="G3637" s="41">
        <v>1</v>
      </c>
      <c r="H3637" s="41"/>
      <c r="I3637" s="41"/>
    </row>
    <row r="3638" spans="2:24" ht="6" customHeight="1"/>
    <row r="3639" spans="2:24" ht="6" customHeight="1"/>
    <row r="3640" spans="2:24" ht="15" customHeight="1">
      <c r="B3640" s="42" t="s">
        <v>387</v>
      </c>
      <c r="C3640" s="42"/>
      <c r="D3640" s="42"/>
      <c r="E3640" s="42"/>
      <c r="F3640" s="42"/>
      <c r="G3640" s="42"/>
      <c r="H3640" s="42"/>
      <c r="I3640" s="42"/>
      <c r="J3640" s="42"/>
      <c r="K3640" s="42"/>
      <c r="L3640" s="42"/>
      <c r="M3640" s="42"/>
      <c r="N3640" s="42"/>
      <c r="O3640" s="42"/>
      <c r="P3640" s="42"/>
      <c r="Q3640" s="42"/>
      <c r="R3640" s="42"/>
      <c r="S3640" s="42"/>
      <c r="T3640" s="42"/>
      <c r="U3640" s="42"/>
      <c r="V3640" s="42"/>
      <c r="W3640" s="42"/>
      <c r="X3640" s="42"/>
    </row>
    <row r="3641" spans="2:24" ht="5.4" customHeight="1"/>
    <row r="3642" spans="2:24" ht="12.65" customHeight="1">
      <c r="B3642" s="33" t="s">
        <v>388</v>
      </c>
      <c r="C3642" s="33"/>
      <c r="E3642" s="37">
        <v>0</v>
      </c>
      <c r="F3642" s="37"/>
      <c r="G3642" s="37"/>
      <c r="I3642" s="37">
        <v>0</v>
      </c>
      <c r="J3642" s="37"/>
      <c r="K3642" s="37"/>
      <c r="M3642" s="2">
        <v>0</v>
      </c>
      <c r="O3642" s="2">
        <v>0</v>
      </c>
      <c r="Q3642" s="2">
        <v>0</v>
      </c>
      <c r="S3642" s="37">
        <v>0</v>
      </c>
      <c r="T3642" s="37"/>
      <c r="U3642" s="37"/>
      <c r="W3642" s="38">
        <v>27</v>
      </c>
      <c r="X3642" s="38"/>
    </row>
    <row r="3643" spans="2:24" ht="0.65" customHeight="1">
      <c r="B3643" s="33"/>
      <c r="C3643" s="33"/>
    </row>
    <row r="3644" spans="2:24" ht="0.65" customHeight="1"/>
    <row r="3645" spans="2:24" ht="1.75" customHeight="1"/>
    <row r="3646" spans="2:24" ht="10.75" customHeight="1">
      <c r="E3646" s="39">
        <v>0</v>
      </c>
      <c r="F3646" s="39"/>
      <c r="G3646" s="39"/>
      <c r="I3646" s="39">
        <v>0</v>
      </c>
      <c r="J3646" s="39"/>
      <c r="K3646" s="39"/>
      <c r="M3646" s="3">
        <v>0</v>
      </c>
      <c r="O3646" s="3">
        <v>0</v>
      </c>
      <c r="Q3646" s="3">
        <v>0</v>
      </c>
      <c r="S3646" s="39">
        <v>0</v>
      </c>
      <c r="T3646" s="39"/>
      <c r="U3646" s="39"/>
    </row>
    <row r="3647" spans="2:24" ht="6" customHeight="1"/>
    <row r="3648" spans="2:24" ht="13.75" customHeight="1">
      <c r="C3648" s="40" t="s">
        <v>10</v>
      </c>
      <c r="D3648" s="40"/>
      <c r="E3648" s="40"/>
      <c r="G3648" s="41">
        <v>1</v>
      </c>
      <c r="H3648" s="41"/>
      <c r="I3648" s="41"/>
    </row>
    <row r="3649" spans="2:24" ht="6" customHeight="1"/>
    <row r="3650" spans="2:24" ht="6" customHeight="1"/>
    <row r="3651" spans="2:24" ht="15" customHeight="1">
      <c r="B3651" s="42" t="s">
        <v>389</v>
      </c>
      <c r="C3651" s="42"/>
      <c r="D3651" s="42"/>
      <c r="E3651" s="42"/>
      <c r="F3651" s="42"/>
      <c r="G3651" s="42"/>
      <c r="H3651" s="42"/>
      <c r="I3651" s="42"/>
      <c r="J3651" s="42"/>
      <c r="K3651" s="42"/>
      <c r="L3651" s="42"/>
      <c r="M3651" s="42"/>
      <c r="N3651" s="42"/>
      <c r="O3651" s="42"/>
      <c r="P3651" s="42"/>
      <c r="Q3651" s="42"/>
      <c r="R3651" s="42"/>
      <c r="S3651" s="42"/>
      <c r="T3651" s="42"/>
      <c r="U3651" s="42"/>
      <c r="V3651" s="42"/>
      <c r="W3651" s="42"/>
      <c r="X3651" s="42"/>
    </row>
    <row r="3652" spans="2:24" ht="5.4" customHeight="1"/>
    <row r="3653" spans="2:24" ht="10.75" customHeight="1">
      <c r="B3653" s="43" t="s">
        <v>390</v>
      </c>
      <c r="C3653" s="43"/>
      <c r="E3653" s="37">
        <v>0</v>
      </c>
      <c r="F3653" s="37"/>
      <c r="G3653" s="37"/>
      <c r="I3653" s="37">
        <v>0</v>
      </c>
      <c r="J3653" s="37"/>
      <c r="K3653" s="37"/>
      <c r="M3653" s="2">
        <v>10</v>
      </c>
      <c r="O3653" s="2">
        <v>10</v>
      </c>
      <c r="Q3653" s="2">
        <v>20</v>
      </c>
      <c r="S3653" s="37">
        <v>20</v>
      </c>
      <c r="T3653" s="37"/>
      <c r="U3653" s="37"/>
      <c r="W3653" s="38">
        <v>51</v>
      </c>
      <c r="X3653" s="38"/>
    </row>
    <row r="3654" spans="2:24" ht="1.75" customHeight="1">
      <c r="B3654" s="43"/>
      <c r="C3654" s="43"/>
    </row>
    <row r="3655" spans="2:24" ht="0.65" customHeight="1">
      <c r="B3655" s="43"/>
      <c r="C3655" s="43"/>
    </row>
    <row r="3656" spans="2:24" ht="8.4" customHeight="1">
      <c r="B3656" s="43"/>
      <c r="C3656" s="43"/>
    </row>
    <row r="3657" spans="2:24" ht="10.75" customHeight="1">
      <c r="B3657" s="43" t="s">
        <v>390</v>
      </c>
      <c r="C3657" s="43"/>
      <c r="E3657" s="37">
        <v>0</v>
      </c>
      <c r="F3657" s="37"/>
      <c r="G3657" s="37"/>
      <c r="I3657" s="37">
        <v>0</v>
      </c>
      <c r="J3657" s="37"/>
      <c r="K3657" s="37"/>
      <c r="M3657" s="2">
        <v>10</v>
      </c>
      <c r="O3657" s="2">
        <v>10</v>
      </c>
      <c r="Q3657" s="2">
        <v>20</v>
      </c>
      <c r="S3657" s="37">
        <v>20</v>
      </c>
      <c r="T3657" s="37"/>
      <c r="U3657" s="37"/>
      <c r="W3657" s="38">
        <v>52</v>
      </c>
      <c r="X3657" s="38"/>
    </row>
    <row r="3658" spans="2:24" ht="1.75" customHeight="1">
      <c r="B3658" s="43"/>
      <c r="C3658" s="43"/>
    </row>
    <row r="3659" spans="2:24" ht="0.65" customHeight="1">
      <c r="B3659" s="43"/>
      <c r="C3659" s="43"/>
    </row>
    <row r="3660" spans="2:24" ht="8.4" customHeight="1">
      <c r="B3660" s="43"/>
      <c r="C3660" s="43"/>
    </row>
    <row r="3661" spans="2:24" ht="1.75" customHeight="1"/>
    <row r="3662" spans="2:24" ht="10.75" customHeight="1">
      <c r="E3662" s="39">
        <v>0</v>
      </c>
      <c r="F3662" s="39"/>
      <c r="G3662" s="39"/>
      <c r="I3662" s="39">
        <v>0</v>
      </c>
      <c r="J3662" s="39"/>
      <c r="K3662" s="39"/>
      <c r="M3662" s="3">
        <v>20</v>
      </c>
      <c r="O3662" s="3">
        <v>20</v>
      </c>
      <c r="Q3662" s="3">
        <v>40</v>
      </c>
      <c r="S3662" s="39">
        <v>40</v>
      </c>
      <c r="T3662" s="39"/>
      <c r="U3662" s="39"/>
    </row>
    <row r="3663" spans="2:24" ht="6" customHeight="1"/>
    <row r="3664" spans="2:24" ht="13.75" customHeight="1">
      <c r="C3664" s="40" t="s">
        <v>10</v>
      </c>
      <c r="D3664" s="40"/>
      <c r="E3664" s="40"/>
      <c r="G3664" s="41">
        <v>2</v>
      </c>
      <c r="H3664" s="41"/>
      <c r="I3664" s="41"/>
    </row>
    <row r="3665" spans="2:24" ht="6" customHeight="1"/>
    <row r="3666" spans="2:24" ht="6" customHeight="1"/>
    <row r="3667" spans="2:24" ht="15" customHeight="1">
      <c r="B3667" s="42" t="s">
        <v>391</v>
      </c>
      <c r="C3667" s="42"/>
      <c r="D3667" s="42"/>
      <c r="E3667" s="42"/>
      <c r="F3667" s="42"/>
      <c r="G3667" s="42"/>
      <c r="H3667" s="42"/>
      <c r="I3667" s="42"/>
      <c r="J3667" s="42"/>
      <c r="K3667" s="42"/>
      <c r="L3667" s="42"/>
      <c r="M3667" s="42"/>
      <c r="N3667" s="42"/>
      <c r="O3667" s="42"/>
      <c r="P3667" s="42"/>
      <c r="Q3667" s="42"/>
      <c r="R3667" s="42"/>
      <c r="S3667" s="42"/>
      <c r="T3667" s="42"/>
      <c r="U3667" s="42"/>
      <c r="V3667" s="42"/>
      <c r="W3667" s="42"/>
      <c r="X3667" s="42"/>
    </row>
    <row r="3668" spans="2:24" ht="5.4" customHeight="1"/>
    <row r="3669" spans="2:24" ht="12.65" customHeight="1">
      <c r="B3669" s="33" t="s">
        <v>392</v>
      </c>
      <c r="C3669" s="33"/>
      <c r="E3669" s="37">
        <v>0</v>
      </c>
      <c r="F3669" s="37"/>
      <c r="G3669" s="37"/>
      <c r="I3669" s="37">
        <v>0</v>
      </c>
      <c r="J3669" s="37"/>
      <c r="K3669" s="37"/>
      <c r="M3669" s="2">
        <v>0</v>
      </c>
      <c r="O3669" s="2">
        <v>0</v>
      </c>
      <c r="Q3669" s="2">
        <v>0</v>
      </c>
      <c r="S3669" s="37">
        <v>0</v>
      </c>
      <c r="T3669" s="37"/>
      <c r="U3669" s="37"/>
      <c r="W3669" s="38">
        <v>63</v>
      </c>
      <c r="X3669" s="38"/>
    </row>
    <row r="3670" spans="2:24" ht="0.65" customHeight="1">
      <c r="B3670" s="33"/>
      <c r="C3670" s="33"/>
    </row>
    <row r="3671" spans="2:24" ht="0.65" customHeight="1"/>
    <row r="3672" spans="2:24" ht="1.75" customHeight="1"/>
    <row r="3673" spans="2:24" ht="10.75" customHeight="1">
      <c r="E3673" s="39">
        <v>0</v>
      </c>
      <c r="F3673" s="39"/>
      <c r="G3673" s="39"/>
      <c r="I3673" s="39">
        <v>0</v>
      </c>
      <c r="J3673" s="39"/>
      <c r="K3673" s="39"/>
      <c r="M3673" s="3">
        <v>0</v>
      </c>
      <c r="O3673" s="3">
        <v>0</v>
      </c>
      <c r="Q3673" s="3">
        <v>0</v>
      </c>
      <c r="S3673" s="39">
        <v>0</v>
      </c>
      <c r="T3673" s="39"/>
      <c r="U3673" s="39"/>
    </row>
    <row r="3674" spans="2:24" ht="6" customHeight="1"/>
    <row r="3675" spans="2:24" ht="13.75" customHeight="1">
      <c r="C3675" s="40" t="s">
        <v>10</v>
      </c>
      <c r="D3675" s="40"/>
      <c r="E3675" s="40"/>
      <c r="G3675" s="41">
        <v>1</v>
      </c>
      <c r="H3675" s="41"/>
      <c r="I3675" s="41"/>
    </row>
    <row r="3676" spans="2:24" ht="6" customHeight="1"/>
    <row r="3677" spans="2:24" ht="6" customHeight="1"/>
    <row r="3678" spans="2:24" ht="15" customHeight="1">
      <c r="B3678" s="42" t="s">
        <v>393</v>
      </c>
      <c r="C3678" s="42"/>
      <c r="D3678" s="42"/>
      <c r="E3678" s="42"/>
      <c r="F3678" s="42"/>
      <c r="G3678" s="42"/>
      <c r="H3678" s="42"/>
      <c r="I3678" s="42"/>
      <c r="J3678" s="42"/>
      <c r="K3678" s="42"/>
      <c r="L3678" s="42"/>
      <c r="M3678" s="42"/>
      <c r="N3678" s="42"/>
      <c r="O3678" s="42"/>
      <c r="P3678" s="42"/>
      <c r="Q3678" s="42"/>
      <c r="R3678" s="42"/>
      <c r="S3678" s="42"/>
      <c r="T3678" s="42"/>
      <c r="U3678" s="42"/>
      <c r="V3678" s="42"/>
      <c r="W3678" s="42"/>
      <c r="X3678" s="42"/>
    </row>
    <row r="3679" spans="2:24" ht="5.4" customHeight="1"/>
    <row r="3680" spans="2:24" ht="12.65" customHeight="1">
      <c r="B3680" s="33" t="s">
        <v>394</v>
      </c>
      <c r="C3680" s="33"/>
      <c r="E3680" s="37">
        <v>0</v>
      </c>
      <c r="F3680" s="37"/>
      <c r="G3680" s="37"/>
      <c r="I3680" s="37">
        <v>0</v>
      </c>
      <c r="J3680" s="37"/>
      <c r="K3680" s="37"/>
      <c r="M3680" s="2">
        <v>0</v>
      </c>
      <c r="O3680" s="2">
        <v>0</v>
      </c>
      <c r="Q3680" s="2">
        <v>0</v>
      </c>
      <c r="S3680" s="37">
        <v>0</v>
      </c>
      <c r="T3680" s="37"/>
      <c r="U3680" s="37"/>
      <c r="W3680" s="38">
        <v>27</v>
      </c>
      <c r="X3680" s="38"/>
    </row>
    <row r="3681" spans="2:24" ht="0.65" customHeight="1">
      <c r="B3681" s="33"/>
      <c r="C3681" s="33"/>
    </row>
    <row r="3682" spans="2:24" ht="0.65" customHeight="1"/>
    <row r="3683" spans="2:24" ht="1.75" customHeight="1"/>
    <row r="3684" spans="2:24" ht="10.75" customHeight="1">
      <c r="E3684" s="39">
        <v>0</v>
      </c>
      <c r="F3684" s="39"/>
      <c r="G3684" s="39"/>
      <c r="I3684" s="39">
        <v>0</v>
      </c>
      <c r="J3684" s="39"/>
      <c r="K3684" s="39"/>
      <c r="M3684" s="3">
        <v>0</v>
      </c>
      <c r="O3684" s="3">
        <v>0</v>
      </c>
      <c r="Q3684" s="3">
        <v>0</v>
      </c>
      <c r="S3684" s="39">
        <v>0</v>
      </c>
      <c r="T3684" s="39"/>
      <c r="U3684" s="39"/>
    </row>
    <row r="3685" spans="2:24" ht="6" customHeight="1"/>
    <row r="3686" spans="2:24" ht="13.75" customHeight="1">
      <c r="C3686" s="40" t="s">
        <v>10</v>
      </c>
      <c r="D3686" s="40"/>
      <c r="E3686" s="40"/>
      <c r="G3686" s="41">
        <v>1</v>
      </c>
      <c r="H3686" s="41"/>
      <c r="I3686" s="41"/>
    </row>
    <row r="3687" spans="2:24" ht="6" customHeight="1"/>
    <row r="3688" spans="2:24" ht="6" customHeight="1"/>
    <row r="3689" spans="2:24" ht="15" customHeight="1">
      <c r="B3689" s="42" t="s">
        <v>395</v>
      </c>
      <c r="C3689" s="42"/>
      <c r="D3689" s="42"/>
      <c r="E3689" s="42"/>
      <c r="F3689" s="42"/>
      <c r="G3689" s="42"/>
      <c r="H3689" s="42"/>
      <c r="I3689" s="42"/>
      <c r="J3689" s="42"/>
      <c r="K3689" s="42"/>
      <c r="L3689" s="42"/>
      <c r="M3689" s="42"/>
      <c r="N3689" s="42"/>
      <c r="O3689" s="42"/>
      <c r="P3689" s="42"/>
      <c r="Q3689" s="42"/>
      <c r="R3689" s="42"/>
      <c r="S3689" s="42"/>
      <c r="T3689" s="42"/>
      <c r="U3689" s="42"/>
      <c r="V3689" s="42"/>
      <c r="W3689" s="42"/>
      <c r="X3689" s="42"/>
    </row>
    <row r="3690" spans="2:24" ht="5.4" customHeight="1"/>
    <row r="3691" spans="2:24" ht="12.65" customHeight="1">
      <c r="B3691" s="33" t="s">
        <v>396</v>
      </c>
      <c r="C3691" s="33"/>
      <c r="E3691" s="37">
        <v>50</v>
      </c>
      <c r="F3691" s="37"/>
      <c r="G3691" s="37"/>
      <c r="I3691" s="37">
        <v>50</v>
      </c>
      <c r="J3691" s="37"/>
      <c r="K3691" s="37"/>
      <c r="M3691" s="2">
        <v>0</v>
      </c>
      <c r="O3691" s="2">
        <v>0</v>
      </c>
      <c r="Q3691" s="2">
        <v>0</v>
      </c>
      <c r="S3691" s="37">
        <v>0</v>
      </c>
      <c r="T3691" s="37"/>
      <c r="U3691" s="37"/>
      <c r="W3691" s="38">
        <v>58</v>
      </c>
      <c r="X3691" s="38"/>
    </row>
    <row r="3692" spans="2:24" ht="0.65" customHeight="1">
      <c r="B3692" s="33"/>
      <c r="C3692" s="33"/>
    </row>
    <row r="3693" spans="2:24" ht="0.65" customHeight="1"/>
    <row r="3694" spans="2:24" ht="1.75" customHeight="1"/>
    <row r="3695" spans="2:24" ht="10.75" customHeight="1">
      <c r="E3695" s="39">
        <v>50</v>
      </c>
      <c r="F3695" s="39"/>
      <c r="G3695" s="39"/>
      <c r="I3695" s="39">
        <v>50</v>
      </c>
      <c r="J3695" s="39"/>
      <c r="K3695" s="39"/>
      <c r="M3695" s="3">
        <v>0</v>
      </c>
      <c r="O3695" s="3">
        <v>0</v>
      </c>
      <c r="Q3695" s="3">
        <v>0</v>
      </c>
      <c r="S3695" s="39">
        <v>0</v>
      </c>
      <c r="T3695" s="39"/>
      <c r="U3695" s="39"/>
    </row>
    <row r="3696" spans="2:24" ht="6" customHeight="1"/>
    <row r="3697" spans="2:24" ht="13.75" customHeight="1">
      <c r="C3697" s="40" t="s">
        <v>10</v>
      </c>
      <c r="D3697" s="40"/>
      <c r="E3697" s="40"/>
      <c r="G3697" s="41">
        <v>1</v>
      </c>
      <c r="H3697" s="41"/>
      <c r="I3697" s="41"/>
    </row>
    <row r="3698" spans="2:24" ht="6" customHeight="1"/>
    <row r="3699" spans="2:24" ht="6" customHeight="1"/>
    <row r="3700" spans="2:24" ht="15" customHeight="1">
      <c r="B3700" s="42" t="s">
        <v>397</v>
      </c>
      <c r="C3700" s="42"/>
      <c r="D3700" s="42"/>
      <c r="E3700" s="42"/>
      <c r="F3700" s="42"/>
      <c r="G3700" s="42"/>
      <c r="H3700" s="42"/>
      <c r="I3700" s="42"/>
      <c r="J3700" s="42"/>
      <c r="K3700" s="42"/>
      <c r="L3700" s="42"/>
      <c r="M3700" s="42"/>
      <c r="N3700" s="42"/>
      <c r="O3700" s="42"/>
      <c r="P3700" s="42"/>
      <c r="Q3700" s="42"/>
      <c r="R3700" s="42"/>
      <c r="S3700" s="42"/>
      <c r="T3700" s="42"/>
      <c r="U3700" s="42"/>
      <c r="V3700" s="42"/>
      <c r="W3700" s="42"/>
      <c r="X3700" s="42"/>
    </row>
    <row r="3701" spans="2:24" ht="5.4" customHeight="1"/>
    <row r="3702" spans="2:24" ht="12.65" customHeight="1">
      <c r="B3702" s="33" t="s">
        <v>398</v>
      </c>
      <c r="C3702" s="33"/>
      <c r="E3702" s="37">
        <v>0</v>
      </c>
      <c r="F3702" s="37"/>
      <c r="G3702" s="37"/>
      <c r="I3702" s="37">
        <v>0</v>
      </c>
      <c r="J3702" s="37"/>
      <c r="K3702" s="37"/>
      <c r="M3702" s="2">
        <v>0</v>
      </c>
      <c r="O3702" s="2">
        <v>0</v>
      </c>
      <c r="Q3702" s="2">
        <v>0</v>
      </c>
      <c r="S3702" s="37">
        <v>0</v>
      </c>
      <c r="T3702" s="37"/>
      <c r="U3702" s="37"/>
      <c r="W3702" s="38">
        <v>43</v>
      </c>
      <c r="X3702" s="38"/>
    </row>
    <row r="3703" spans="2:24" ht="0.65" customHeight="1">
      <c r="B3703" s="33"/>
      <c r="C3703" s="33"/>
    </row>
    <row r="3704" spans="2:24" ht="0.65" customHeight="1"/>
    <row r="3705" spans="2:24" ht="1.75" customHeight="1"/>
    <row r="3706" spans="2:24" ht="10.75" customHeight="1">
      <c r="E3706" s="39">
        <v>0</v>
      </c>
      <c r="F3706" s="39"/>
      <c r="G3706" s="39"/>
      <c r="I3706" s="39">
        <v>0</v>
      </c>
      <c r="J3706" s="39"/>
      <c r="K3706" s="39"/>
      <c r="M3706" s="3">
        <v>0</v>
      </c>
      <c r="O3706" s="3">
        <v>0</v>
      </c>
      <c r="Q3706" s="3">
        <v>0</v>
      </c>
      <c r="S3706" s="39">
        <v>0</v>
      </c>
      <c r="T3706" s="39"/>
      <c r="U3706" s="39"/>
    </row>
    <row r="3707" spans="2:24" ht="6" customHeight="1"/>
    <row r="3708" spans="2:24" ht="13.75" customHeight="1">
      <c r="C3708" s="40" t="s">
        <v>10</v>
      </c>
      <c r="D3708" s="40"/>
      <c r="E3708" s="40"/>
      <c r="G3708" s="41">
        <v>1</v>
      </c>
      <c r="H3708" s="41"/>
      <c r="I3708" s="41"/>
    </row>
    <row r="3709" spans="2:24" ht="6" customHeight="1"/>
    <row r="3710" spans="2:24" ht="6" customHeight="1"/>
    <row r="3711" spans="2:24" ht="15" customHeight="1">
      <c r="B3711" s="42" t="s">
        <v>399</v>
      </c>
      <c r="C3711" s="42"/>
      <c r="D3711" s="42"/>
      <c r="E3711" s="42"/>
      <c r="F3711" s="42"/>
      <c r="G3711" s="42"/>
      <c r="H3711" s="42"/>
      <c r="I3711" s="42"/>
      <c r="J3711" s="42"/>
      <c r="K3711" s="42"/>
      <c r="L3711" s="42"/>
      <c r="M3711" s="42"/>
      <c r="N3711" s="42"/>
      <c r="O3711" s="42"/>
      <c r="P3711" s="42"/>
      <c r="Q3711" s="42"/>
      <c r="R3711" s="42"/>
      <c r="S3711" s="42"/>
      <c r="T3711" s="42"/>
      <c r="U3711" s="42"/>
      <c r="V3711" s="42"/>
      <c r="W3711" s="42"/>
      <c r="X3711" s="42"/>
    </row>
    <row r="3712" spans="2:24" ht="5.4" customHeight="1"/>
    <row r="3713" spans="2:24" ht="12.65" customHeight="1">
      <c r="B3713" s="33" t="s">
        <v>400</v>
      </c>
      <c r="C3713" s="33"/>
      <c r="E3713" s="37">
        <v>0</v>
      </c>
      <c r="F3713" s="37"/>
      <c r="G3713" s="37"/>
      <c r="I3713" s="37">
        <v>0</v>
      </c>
      <c r="J3713" s="37"/>
      <c r="K3713" s="37"/>
      <c r="M3713" s="2">
        <v>0</v>
      </c>
      <c r="O3713" s="2">
        <v>0</v>
      </c>
      <c r="Q3713" s="2">
        <v>0</v>
      </c>
      <c r="S3713" s="37">
        <v>0</v>
      </c>
      <c r="T3713" s="37"/>
      <c r="U3713" s="37"/>
      <c r="W3713" s="38">
        <v>28</v>
      </c>
      <c r="X3713" s="38"/>
    </row>
    <row r="3714" spans="2:24" ht="0.65" customHeight="1">
      <c r="B3714" s="33"/>
      <c r="C3714" s="33"/>
    </row>
    <row r="3715" spans="2:24" ht="0.65" customHeight="1"/>
    <row r="3716" spans="2:24" ht="1.75" customHeight="1"/>
    <row r="3717" spans="2:24" ht="10.75" customHeight="1">
      <c r="E3717" s="39">
        <v>0</v>
      </c>
      <c r="F3717" s="39"/>
      <c r="G3717" s="39"/>
      <c r="I3717" s="39">
        <v>0</v>
      </c>
      <c r="J3717" s="39"/>
      <c r="K3717" s="39"/>
      <c r="M3717" s="3">
        <v>0</v>
      </c>
      <c r="O3717" s="3">
        <v>0</v>
      </c>
      <c r="Q3717" s="3">
        <v>0</v>
      </c>
      <c r="S3717" s="39">
        <v>0</v>
      </c>
      <c r="T3717" s="39"/>
      <c r="U3717" s="39"/>
    </row>
    <row r="3718" spans="2:24" ht="6" customHeight="1"/>
    <row r="3719" spans="2:24" ht="13.75" customHeight="1">
      <c r="C3719" s="40" t="s">
        <v>10</v>
      </c>
      <c r="D3719" s="40"/>
      <c r="E3719" s="40"/>
      <c r="G3719" s="41">
        <v>1</v>
      </c>
      <c r="H3719" s="41"/>
      <c r="I3719" s="41"/>
    </row>
    <row r="3720" spans="2:24" ht="6" customHeight="1"/>
    <row r="3721" spans="2:24" ht="6" customHeight="1"/>
    <row r="3722" spans="2:24" ht="15" customHeight="1">
      <c r="B3722" s="42" t="s">
        <v>401</v>
      </c>
      <c r="C3722" s="42"/>
      <c r="D3722" s="42"/>
      <c r="E3722" s="42"/>
      <c r="F3722" s="42"/>
      <c r="G3722" s="42"/>
      <c r="H3722" s="42"/>
      <c r="I3722" s="42"/>
      <c r="J3722" s="42"/>
      <c r="K3722" s="42"/>
      <c r="L3722" s="42"/>
      <c r="M3722" s="42"/>
      <c r="N3722" s="42"/>
      <c r="O3722" s="42"/>
      <c r="P3722" s="42"/>
      <c r="Q3722" s="42"/>
      <c r="R3722" s="42"/>
      <c r="S3722" s="42"/>
      <c r="T3722" s="42"/>
      <c r="U3722" s="42"/>
      <c r="V3722" s="42"/>
      <c r="W3722" s="42"/>
      <c r="X3722" s="42"/>
    </row>
    <row r="3723" spans="2:24" ht="5.4" customHeight="1"/>
    <row r="3724" spans="2:24" ht="12.65" customHeight="1">
      <c r="B3724" s="33" t="s">
        <v>402</v>
      </c>
      <c r="C3724" s="33"/>
      <c r="E3724" s="37">
        <v>0</v>
      </c>
      <c r="F3724" s="37"/>
      <c r="G3724" s="37"/>
      <c r="I3724" s="37">
        <v>0</v>
      </c>
      <c r="J3724" s="37"/>
      <c r="K3724" s="37"/>
      <c r="M3724" s="2">
        <v>0</v>
      </c>
      <c r="O3724" s="2">
        <v>0</v>
      </c>
      <c r="Q3724" s="2">
        <v>0</v>
      </c>
      <c r="S3724" s="37">
        <v>0</v>
      </c>
      <c r="T3724" s="37"/>
      <c r="U3724" s="37"/>
    </row>
    <row r="3725" spans="2:24" ht="0.65" customHeight="1">
      <c r="B3725" s="33"/>
      <c r="C3725" s="33"/>
    </row>
    <row r="3726" spans="2:24" ht="0.65" customHeight="1"/>
    <row r="3727" spans="2:24" ht="1.75" customHeight="1"/>
    <row r="3728" spans="2:24" ht="10.75" customHeight="1">
      <c r="E3728" s="39">
        <v>0</v>
      </c>
      <c r="F3728" s="39"/>
      <c r="G3728" s="39"/>
      <c r="I3728" s="39">
        <v>0</v>
      </c>
      <c r="J3728" s="39"/>
      <c r="K3728" s="39"/>
      <c r="M3728" s="3">
        <v>0</v>
      </c>
      <c r="O3728" s="3">
        <v>0</v>
      </c>
      <c r="Q3728" s="3">
        <v>0</v>
      </c>
      <c r="S3728" s="39">
        <v>0</v>
      </c>
      <c r="T3728" s="39"/>
      <c r="U3728" s="39"/>
    </row>
    <row r="3729" spans="2:24" ht="6" customHeight="1"/>
    <row r="3730" spans="2:24" ht="13.75" customHeight="1">
      <c r="C3730" s="40" t="s">
        <v>10</v>
      </c>
      <c r="D3730" s="40"/>
      <c r="E3730" s="40"/>
      <c r="G3730" s="41">
        <v>1</v>
      </c>
      <c r="H3730" s="41"/>
      <c r="I3730" s="41"/>
    </row>
    <row r="3731" spans="2:24" ht="6" customHeight="1"/>
    <row r="3732" spans="2:24" ht="6" customHeight="1"/>
    <row r="3733" spans="2:24" ht="15" customHeight="1">
      <c r="B3733" s="42" t="s">
        <v>403</v>
      </c>
      <c r="C3733" s="42"/>
      <c r="D3733" s="42"/>
      <c r="E3733" s="42"/>
      <c r="F3733" s="42"/>
      <c r="G3733" s="42"/>
      <c r="H3733" s="42"/>
      <c r="I3733" s="42"/>
      <c r="J3733" s="42"/>
      <c r="K3733" s="42"/>
      <c r="L3733" s="42"/>
      <c r="M3733" s="42"/>
      <c r="N3733" s="42"/>
      <c r="O3733" s="42"/>
      <c r="P3733" s="42"/>
      <c r="Q3733" s="42"/>
      <c r="R3733" s="42"/>
      <c r="S3733" s="42"/>
      <c r="T3733" s="42"/>
      <c r="U3733" s="42"/>
      <c r="V3733" s="42"/>
      <c r="W3733" s="42"/>
      <c r="X3733" s="42"/>
    </row>
    <row r="3734" spans="2:24" ht="5.4" customHeight="1"/>
    <row r="3735" spans="2:24" ht="12.65" customHeight="1">
      <c r="B3735" s="33" t="s">
        <v>404</v>
      </c>
      <c r="C3735" s="33"/>
      <c r="E3735" s="37">
        <v>0</v>
      </c>
      <c r="F3735" s="37"/>
      <c r="G3735" s="37"/>
      <c r="I3735" s="37">
        <v>0</v>
      </c>
      <c r="J3735" s="37"/>
      <c r="K3735" s="37"/>
      <c r="M3735" s="2">
        <v>0</v>
      </c>
      <c r="O3735" s="2">
        <v>0</v>
      </c>
      <c r="Q3735" s="2">
        <v>0</v>
      </c>
      <c r="S3735" s="37">
        <v>0</v>
      </c>
      <c r="T3735" s="37"/>
      <c r="U3735" s="37"/>
      <c r="W3735" s="38">
        <v>54</v>
      </c>
      <c r="X3735" s="38"/>
    </row>
    <row r="3736" spans="2:24" ht="0.65" customHeight="1">
      <c r="B3736" s="33"/>
      <c r="C3736" s="33"/>
    </row>
    <row r="3737" spans="2:24" ht="0.65" customHeight="1"/>
    <row r="3738" spans="2:24" ht="1.75" customHeight="1"/>
    <row r="3739" spans="2:24" ht="10.75" customHeight="1">
      <c r="E3739" s="39">
        <v>0</v>
      </c>
      <c r="F3739" s="39"/>
      <c r="G3739" s="39"/>
      <c r="I3739" s="39">
        <v>0</v>
      </c>
      <c r="J3739" s="39"/>
      <c r="K3739" s="39"/>
      <c r="M3739" s="3">
        <v>0</v>
      </c>
      <c r="O3739" s="3">
        <v>0</v>
      </c>
      <c r="Q3739" s="3">
        <v>0</v>
      </c>
      <c r="S3739" s="39">
        <v>0</v>
      </c>
      <c r="T3739" s="39"/>
      <c r="U3739" s="39"/>
    </row>
    <row r="3740" spans="2:24" ht="6" customHeight="1"/>
    <row r="3741" spans="2:24" ht="13.75" customHeight="1">
      <c r="C3741" s="40" t="s">
        <v>10</v>
      </c>
      <c r="D3741" s="40"/>
      <c r="E3741" s="40"/>
      <c r="G3741" s="41">
        <v>1</v>
      </c>
      <c r="H3741" s="41"/>
      <c r="I3741" s="41"/>
    </row>
    <row r="3742" spans="2:24" ht="6" customHeight="1"/>
    <row r="3743" spans="2:24" ht="6" customHeight="1"/>
    <row r="3744" spans="2:24" ht="15" customHeight="1">
      <c r="B3744" s="42" t="s">
        <v>405</v>
      </c>
      <c r="C3744" s="42"/>
      <c r="D3744" s="42"/>
      <c r="E3744" s="42"/>
      <c r="F3744" s="42"/>
      <c r="G3744" s="42"/>
      <c r="H3744" s="42"/>
      <c r="I3744" s="42"/>
      <c r="J3744" s="42"/>
      <c r="K3744" s="42"/>
      <c r="L3744" s="42"/>
      <c r="M3744" s="42"/>
      <c r="N3744" s="42"/>
      <c r="O3744" s="42"/>
      <c r="P3744" s="42"/>
      <c r="Q3744" s="42"/>
      <c r="R3744" s="42"/>
      <c r="S3744" s="42"/>
      <c r="T3744" s="42"/>
      <c r="U3744" s="42"/>
      <c r="V3744" s="42"/>
      <c r="W3744" s="42"/>
      <c r="X3744" s="42"/>
    </row>
    <row r="3745" spans="2:24" ht="5.4" customHeight="1"/>
    <row r="3746" spans="2:24" ht="12.65" customHeight="1">
      <c r="B3746" s="33" t="s">
        <v>406</v>
      </c>
      <c r="C3746" s="33"/>
      <c r="E3746" s="37">
        <v>0</v>
      </c>
      <c r="F3746" s="37"/>
      <c r="G3746" s="37"/>
      <c r="I3746" s="37">
        <v>0</v>
      </c>
      <c r="J3746" s="37"/>
      <c r="K3746" s="37"/>
      <c r="M3746" s="2">
        <v>0</v>
      </c>
      <c r="O3746" s="2">
        <v>0</v>
      </c>
      <c r="Q3746" s="2">
        <v>0</v>
      </c>
      <c r="S3746" s="37">
        <v>30</v>
      </c>
      <c r="T3746" s="37"/>
      <c r="U3746" s="37"/>
      <c r="W3746" s="38">
        <v>56</v>
      </c>
      <c r="X3746" s="38"/>
    </row>
    <row r="3747" spans="2:24" ht="0.65" customHeight="1">
      <c r="B3747" s="33"/>
      <c r="C3747" s="33"/>
    </row>
    <row r="3748" spans="2:24" ht="0.65" customHeight="1"/>
    <row r="3749" spans="2:24" ht="1.75" customHeight="1"/>
    <row r="3750" spans="2:24" ht="10.75" customHeight="1">
      <c r="E3750" s="39">
        <v>0</v>
      </c>
      <c r="F3750" s="39"/>
      <c r="G3750" s="39"/>
      <c r="I3750" s="39">
        <v>0</v>
      </c>
      <c r="J3750" s="39"/>
      <c r="K3750" s="39"/>
      <c r="M3750" s="3">
        <v>0</v>
      </c>
      <c r="O3750" s="3">
        <v>0</v>
      </c>
      <c r="Q3750" s="3">
        <v>0</v>
      </c>
      <c r="S3750" s="39">
        <v>30</v>
      </c>
      <c r="T3750" s="39"/>
      <c r="U3750" s="39"/>
    </row>
    <row r="3751" spans="2:24" ht="6" customHeight="1"/>
    <row r="3752" spans="2:24" ht="13.75" customHeight="1">
      <c r="C3752" s="40" t="s">
        <v>10</v>
      </c>
      <c r="D3752" s="40"/>
      <c r="E3752" s="40"/>
      <c r="G3752" s="41">
        <v>1</v>
      </c>
      <c r="H3752" s="41"/>
      <c r="I3752" s="41"/>
    </row>
    <row r="3753" spans="2:24" ht="6" customHeight="1"/>
    <row r="3754" spans="2:24" ht="6" customHeight="1"/>
    <row r="3755" spans="2:24" ht="15" customHeight="1">
      <c r="B3755" s="42" t="s">
        <v>407</v>
      </c>
      <c r="C3755" s="42"/>
      <c r="D3755" s="42"/>
      <c r="E3755" s="42"/>
      <c r="F3755" s="42"/>
      <c r="G3755" s="42"/>
      <c r="H3755" s="42"/>
      <c r="I3755" s="42"/>
      <c r="J3755" s="42"/>
      <c r="K3755" s="42"/>
      <c r="L3755" s="42"/>
      <c r="M3755" s="42"/>
      <c r="N3755" s="42"/>
      <c r="O3755" s="42"/>
      <c r="P3755" s="42"/>
      <c r="Q3755" s="42"/>
      <c r="R3755" s="42"/>
      <c r="S3755" s="42"/>
      <c r="T3755" s="42"/>
      <c r="U3755" s="42"/>
      <c r="V3755" s="42"/>
      <c r="W3755" s="42"/>
      <c r="X3755" s="42"/>
    </row>
    <row r="3756" spans="2:24" ht="5.4" customHeight="1"/>
    <row r="3757" spans="2:24" ht="12.65" customHeight="1">
      <c r="B3757" s="33" t="s">
        <v>408</v>
      </c>
      <c r="C3757" s="33"/>
      <c r="E3757" s="37">
        <v>0</v>
      </c>
      <c r="F3757" s="37"/>
      <c r="G3757" s="37"/>
      <c r="I3757" s="37">
        <v>0</v>
      </c>
      <c r="J3757" s="37"/>
      <c r="K3757" s="37"/>
      <c r="M3757" s="2">
        <v>0</v>
      </c>
      <c r="O3757" s="2">
        <v>0</v>
      </c>
      <c r="Q3757" s="2">
        <v>0</v>
      </c>
      <c r="S3757" s="37">
        <v>0</v>
      </c>
      <c r="T3757" s="37"/>
      <c r="U3757" s="37"/>
      <c r="W3757" s="38">
        <v>31</v>
      </c>
      <c r="X3757" s="38"/>
    </row>
    <row r="3758" spans="2:24" ht="0.65" customHeight="1">
      <c r="B3758" s="33"/>
      <c r="C3758" s="33"/>
    </row>
    <row r="3759" spans="2:24" ht="0.65" customHeight="1"/>
    <row r="3760" spans="2:24" ht="1.75" customHeight="1"/>
    <row r="3761" spans="2:24" ht="10.75" customHeight="1">
      <c r="E3761" s="39">
        <v>0</v>
      </c>
      <c r="F3761" s="39"/>
      <c r="G3761" s="39"/>
      <c r="I3761" s="39">
        <v>0</v>
      </c>
      <c r="J3761" s="39"/>
      <c r="K3761" s="39"/>
      <c r="M3761" s="3">
        <v>0</v>
      </c>
      <c r="O3761" s="3">
        <v>0</v>
      </c>
      <c r="Q3761" s="3">
        <v>0</v>
      </c>
      <c r="S3761" s="39">
        <v>0</v>
      </c>
      <c r="T3761" s="39"/>
      <c r="U3761" s="39"/>
    </row>
    <row r="3762" spans="2:24" ht="6" customHeight="1"/>
    <row r="3763" spans="2:24" ht="13.75" customHeight="1">
      <c r="C3763" s="40" t="s">
        <v>10</v>
      </c>
      <c r="D3763" s="40"/>
      <c r="E3763" s="40"/>
      <c r="G3763" s="41">
        <v>1</v>
      </c>
      <c r="H3763" s="41"/>
      <c r="I3763" s="41"/>
    </row>
    <row r="3764" spans="2:24" ht="6" customHeight="1"/>
    <row r="3765" spans="2:24" ht="6" customHeight="1"/>
    <row r="3766" spans="2:24" ht="16.25" customHeight="1">
      <c r="B3766" s="42" t="s">
        <v>409</v>
      </c>
      <c r="C3766" s="42"/>
      <c r="D3766" s="42"/>
      <c r="E3766" s="42"/>
      <c r="F3766" s="42"/>
      <c r="G3766" s="42"/>
      <c r="H3766" s="42"/>
      <c r="I3766" s="42"/>
      <c r="J3766" s="42"/>
      <c r="K3766" s="42"/>
      <c r="L3766" s="42"/>
      <c r="M3766" s="42"/>
      <c r="N3766" s="42"/>
      <c r="O3766" s="42"/>
      <c r="P3766" s="42"/>
      <c r="Q3766" s="42"/>
      <c r="R3766" s="42"/>
      <c r="S3766" s="42"/>
      <c r="T3766" s="42"/>
      <c r="U3766" s="42"/>
      <c r="V3766" s="42"/>
      <c r="W3766" s="42"/>
      <c r="X3766" s="42"/>
    </row>
    <row r="3767" spans="2:24" ht="12.65" customHeight="1">
      <c r="B3767" s="33" t="s">
        <v>410</v>
      </c>
      <c r="C3767" s="33"/>
      <c r="E3767" s="37">
        <v>0</v>
      </c>
      <c r="F3767" s="37"/>
      <c r="G3767" s="37"/>
      <c r="I3767" s="37">
        <v>0</v>
      </c>
      <c r="J3767" s="37"/>
      <c r="K3767" s="37"/>
      <c r="M3767" s="2">
        <v>0</v>
      </c>
      <c r="O3767" s="2">
        <v>0</v>
      </c>
      <c r="Q3767" s="2">
        <v>0</v>
      </c>
      <c r="S3767" s="37">
        <v>0</v>
      </c>
      <c r="T3767" s="37"/>
      <c r="U3767" s="37"/>
      <c r="W3767" s="38">
        <v>21</v>
      </c>
      <c r="X3767" s="38"/>
    </row>
    <row r="3768" spans="2:24" ht="0.65" customHeight="1">
      <c r="B3768" s="33"/>
      <c r="C3768" s="33"/>
    </row>
    <row r="3769" spans="2:24" ht="0.65" customHeight="1"/>
    <row r="3770" spans="2:24" ht="1.75" customHeight="1"/>
    <row r="3771" spans="2:24" ht="10.75" customHeight="1">
      <c r="E3771" s="39">
        <v>0</v>
      </c>
      <c r="F3771" s="39"/>
      <c r="G3771" s="39"/>
      <c r="I3771" s="39">
        <v>0</v>
      </c>
      <c r="J3771" s="39"/>
      <c r="K3771" s="39"/>
      <c r="M3771" s="3">
        <v>0</v>
      </c>
      <c r="O3771" s="3">
        <v>0</v>
      </c>
      <c r="Q3771" s="3">
        <v>0</v>
      </c>
      <c r="S3771" s="39">
        <v>0</v>
      </c>
      <c r="T3771" s="39"/>
      <c r="U3771" s="39"/>
    </row>
    <row r="3772" spans="2:24" ht="6" customHeight="1"/>
    <row r="3773" spans="2:24" ht="13.75" customHeight="1">
      <c r="C3773" s="40" t="s">
        <v>10</v>
      </c>
      <c r="D3773" s="40"/>
      <c r="E3773" s="40"/>
      <c r="G3773" s="41">
        <v>1</v>
      </c>
      <c r="H3773" s="41"/>
      <c r="I3773" s="41"/>
    </row>
    <row r="3774" spans="2:24" ht="6" customHeight="1"/>
    <row r="3775" spans="2:24" ht="6" customHeight="1"/>
    <row r="3776" spans="2:24" ht="15" customHeight="1">
      <c r="B3776" s="42" t="s">
        <v>411</v>
      </c>
      <c r="C3776" s="42"/>
      <c r="D3776" s="42"/>
      <c r="E3776" s="42"/>
      <c r="F3776" s="42"/>
      <c r="G3776" s="42"/>
      <c r="H3776" s="42"/>
      <c r="I3776" s="42"/>
      <c r="J3776" s="42"/>
      <c r="K3776" s="42"/>
      <c r="L3776" s="42"/>
      <c r="M3776" s="42"/>
      <c r="N3776" s="42"/>
      <c r="O3776" s="42"/>
      <c r="P3776" s="42"/>
      <c r="Q3776" s="42"/>
      <c r="R3776" s="42"/>
      <c r="S3776" s="42"/>
      <c r="T3776" s="42"/>
      <c r="U3776" s="42"/>
      <c r="V3776" s="42"/>
      <c r="W3776" s="42"/>
      <c r="X3776" s="42"/>
    </row>
    <row r="3777" spans="2:24" ht="5.4" customHeight="1"/>
    <row r="3778" spans="2:24" ht="12.65" customHeight="1">
      <c r="B3778" s="33" t="s">
        <v>412</v>
      </c>
      <c r="C3778" s="33"/>
      <c r="E3778" s="37">
        <v>0</v>
      </c>
      <c r="F3778" s="37"/>
      <c r="G3778" s="37"/>
      <c r="I3778" s="37">
        <v>0</v>
      </c>
      <c r="J3778" s="37"/>
      <c r="K3778" s="37"/>
      <c r="M3778" s="2">
        <v>0</v>
      </c>
      <c r="O3778" s="2">
        <v>0</v>
      </c>
      <c r="Q3778" s="2">
        <v>0</v>
      </c>
      <c r="S3778" s="37">
        <v>0</v>
      </c>
      <c r="T3778" s="37"/>
      <c r="U3778" s="37"/>
      <c r="W3778" s="38">
        <v>20</v>
      </c>
      <c r="X3778" s="38"/>
    </row>
    <row r="3779" spans="2:24" ht="0.65" customHeight="1">
      <c r="B3779" s="33"/>
      <c r="C3779" s="33"/>
    </row>
    <row r="3780" spans="2:24" ht="0.65" customHeight="1"/>
    <row r="3781" spans="2:24" ht="1.75" customHeight="1"/>
    <row r="3782" spans="2:24" ht="10.75" customHeight="1">
      <c r="E3782" s="39">
        <v>0</v>
      </c>
      <c r="F3782" s="39"/>
      <c r="G3782" s="39"/>
      <c r="I3782" s="39">
        <v>0</v>
      </c>
      <c r="J3782" s="39"/>
      <c r="K3782" s="39"/>
      <c r="M3782" s="3">
        <v>0</v>
      </c>
      <c r="O3782" s="3">
        <v>0</v>
      </c>
      <c r="Q3782" s="3">
        <v>0</v>
      </c>
      <c r="S3782" s="39">
        <v>0</v>
      </c>
      <c r="T3782" s="39"/>
      <c r="U3782" s="39"/>
    </row>
    <row r="3783" spans="2:24" ht="6" customHeight="1"/>
    <row r="3784" spans="2:24" ht="13.75" customHeight="1">
      <c r="C3784" s="40" t="s">
        <v>10</v>
      </c>
      <c r="D3784" s="40"/>
      <c r="E3784" s="40"/>
      <c r="G3784" s="41">
        <v>1</v>
      </c>
      <c r="H3784" s="41"/>
      <c r="I3784" s="41"/>
    </row>
    <row r="3785" spans="2:24" ht="6" customHeight="1"/>
    <row r="3786" spans="2:24" ht="6" customHeight="1"/>
    <row r="3787" spans="2:24" ht="15" customHeight="1">
      <c r="B3787" s="42" t="s">
        <v>413</v>
      </c>
      <c r="C3787" s="42"/>
      <c r="D3787" s="42"/>
      <c r="E3787" s="42"/>
      <c r="F3787" s="42"/>
      <c r="G3787" s="42"/>
      <c r="H3787" s="42"/>
      <c r="I3787" s="42"/>
      <c r="J3787" s="42"/>
      <c r="K3787" s="42"/>
      <c r="L3787" s="42"/>
      <c r="M3787" s="42"/>
      <c r="N3787" s="42"/>
      <c r="O3787" s="42"/>
      <c r="P3787" s="42"/>
      <c r="Q3787" s="42"/>
      <c r="R3787" s="42"/>
      <c r="S3787" s="42"/>
      <c r="T3787" s="42"/>
      <c r="U3787" s="42"/>
      <c r="V3787" s="42"/>
      <c r="W3787" s="42"/>
      <c r="X3787" s="42"/>
    </row>
    <row r="3788" spans="2:24" ht="5.4" customHeight="1"/>
    <row r="3789" spans="2:24" ht="12.65" customHeight="1">
      <c r="B3789" s="33" t="s">
        <v>414</v>
      </c>
      <c r="C3789" s="33"/>
      <c r="E3789" s="37">
        <v>0</v>
      </c>
      <c r="F3789" s="37"/>
      <c r="G3789" s="37"/>
      <c r="I3789" s="37">
        <v>0</v>
      </c>
      <c r="J3789" s="37"/>
      <c r="K3789" s="37"/>
      <c r="M3789" s="2">
        <v>0</v>
      </c>
      <c r="O3789" s="2">
        <v>0</v>
      </c>
      <c r="Q3789" s="2">
        <v>0</v>
      </c>
      <c r="S3789" s="37">
        <v>0</v>
      </c>
      <c r="T3789" s="37"/>
      <c r="U3789" s="37"/>
      <c r="W3789" s="38">
        <v>31</v>
      </c>
      <c r="X3789" s="38"/>
    </row>
    <row r="3790" spans="2:24" ht="0.65" customHeight="1">
      <c r="B3790" s="33"/>
      <c r="C3790" s="33"/>
    </row>
    <row r="3791" spans="2:24" ht="0.65" customHeight="1"/>
    <row r="3792" spans="2:24" ht="1.75" customHeight="1"/>
    <row r="3793" spans="2:24" ht="10.75" customHeight="1">
      <c r="E3793" s="39">
        <v>0</v>
      </c>
      <c r="F3793" s="39"/>
      <c r="G3793" s="39"/>
      <c r="I3793" s="39">
        <v>0</v>
      </c>
      <c r="J3793" s="39"/>
      <c r="K3793" s="39"/>
      <c r="M3793" s="3">
        <v>0</v>
      </c>
      <c r="O3793" s="3">
        <v>0</v>
      </c>
      <c r="Q3793" s="3">
        <v>0</v>
      </c>
      <c r="S3793" s="39">
        <v>0</v>
      </c>
      <c r="T3793" s="39"/>
      <c r="U3793" s="39"/>
    </row>
    <row r="3794" spans="2:24" ht="6" customHeight="1"/>
    <row r="3795" spans="2:24" ht="13.75" customHeight="1">
      <c r="C3795" s="40" t="s">
        <v>10</v>
      </c>
      <c r="D3795" s="40"/>
      <c r="E3795" s="40"/>
      <c r="G3795" s="41">
        <v>1</v>
      </c>
      <c r="H3795" s="41"/>
      <c r="I3795" s="41"/>
    </row>
    <row r="3796" spans="2:24" ht="6" customHeight="1"/>
    <row r="3797" spans="2:24" ht="6" customHeight="1"/>
    <row r="3798" spans="2:24" ht="15" customHeight="1">
      <c r="B3798" s="42" t="s">
        <v>415</v>
      </c>
      <c r="C3798" s="42"/>
      <c r="D3798" s="42"/>
      <c r="E3798" s="42"/>
      <c r="F3798" s="42"/>
      <c r="G3798" s="42"/>
      <c r="H3798" s="42"/>
      <c r="I3798" s="42"/>
      <c r="J3798" s="42"/>
      <c r="K3798" s="42"/>
      <c r="L3798" s="42"/>
      <c r="M3798" s="42"/>
      <c r="N3798" s="42"/>
      <c r="O3798" s="42"/>
      <c r="P3798" s="42"/>
      <c r="Q3798" s="42"/>
      <c r="R3798" s="42"/>
      <c r="S3798" s="42"/>
      <c r="T3798" s="42"/>
      <c r="U3798" s="42"/>
      <c r="V3798" s="42"/>
      <c r="W3798" s="42"/>
      <c r="X3798" s="42"/>
    </row>
    <row r="3799" spans="2:24" ht="5.4" customHeight="1"/>
    <row r="3800" spans="2:24" ht="12.65" customHeight="1">
      <c r="B3800" s="33" t="s">
        <v>416</v>
      </c>
      <c r="C3800" s="33"/>
      <c r="E3800" s="37">
        <v>0</v>
      </c>
      <c r="F3800" s="37"/>
      <c r="G3800" s="37"/>
      <c r="I3800" s="37">
        <v>0</v>
      </c>
      <c r="J3800" s="37"/>
      <c r="K3800" s="37"/>
      <c r="M3800" s="2">
        <v>0</v>
      </c>
      <c r="O3800" s="2">
        <v>0</v>
      </c>
      <c r="Q3800" s="2">
        <v>0</v>
      </c>
      <c r="S3800" s="37">
        <v>0</v>
      </c>
      <c r="T3800" s="37"/>
      <c r="U3800" s="37"/>
      <c r="W3800" s="38">
        <v>29</v>
      </c>
      <c r="X3800" s="38"/>
    </row>
    <row r="3801" spans="2:24" ht="0.65" customHeight="1">
      <c r="B3801" s="33"/>
      <c r="C3801" s="33"/>
    </row>
    <row r="3802" spans="2:24" ht="0.65" customHeight="1"/>
    <row r="3803" spans="2:24" ht="1.75" customHeight="1"/>
    <row r="3804" spans="2:24" ht="10.75" customHeight="1">
      <c r="E3804" s="39">
        <v>0</v>
      </c>
      <c r="F3804" s="39"/>
      <c r="G3804" s="39"/>
      <c r="I3804" s="39">
        <v>0</v>
      </c>
      <c r="J3804" s="39"/>
      <c r="K3804" s="39"/>
      <c r="M3804" s="3">
        <v>0</v>
      </c>
      <c r="O3804" s="3">
        <v>0</v>
      </c>
      <c r="Q3804" s="3">
        <v>0</v>
      </c>
      <c r="S3804" s="39">
        <v>0</v>
      </c>
      <c r="T3804" s="39"/>
      <c r="U3804" s="39"/>
    </row>
    <row r="3805" spans="2:24" ht="6" customHeight="1"/>
    <row r="3806" spans="2:24" ht="13.75" customHeight="1">
      <c r="C3806" s="40" t="s">
        <v>10</v>
      </c>
      <c r="D3806" s="40"/>
      <c r="E3806" s="40"/>
      <c r="G3806" s="41">
        <v>1</v>
      </c>
      <c r="H3806" s="41"/>
      <c r="I3806" s="41"/>
    </row>
    <row r="3807" spans="2:24" ht="6" customHeight="1"/>
    <row r="3808" spans="2:24" ht="6" customHeight="1"/>
    <row r="3809" spans="2:24" ht="15" customHeight="1">
      <c r="B3809" s="42" t="s">
        <v>417</v>
      </c>
      <c r="C3809" s="42"/>
      <c r="D3809" s="42"/>
      <c r="E3809" s="42"/>
      <c r="F3809" s="42"/>
      <c r="G3809" s="42"/>
      <c r="H3809" s="42"/>
      <c r="I3809" s="42"/>
      <c r="J3809" s="42"/>
      <c r="K3809" s="42"/>
      <c r="L3809" s="42"/>
      <c r="M3809" s="42"/>
      <c r="N3809" s="42"/>
      <c r="O3809" s="42"/>
      <c r="P3809" s="42"/>
      <c r="Q3809" s="42"/>
      <c r="R3809" s="42"/>
      <c r="S3809" s="42"/>
      <c r="T3809" s="42"/>
      <c r="U3809" s="42"/>
      <c r="V3809" s="42"/>
      <c r="W3809" s="42"/>
      <c r="X3809" s="42"/>
    </row>
    <row r="3810" spans="2:24" ht="5.4" customHeight="1"/>
    <row r="3811" spans="2:24" ht="10.75" customHeight="1">
      <c r="B3811" s="43" t="s">
        <v>418</v>
      </c>
      <c r="C3811" s="43"/>
      <c r="E3811" s="37">
        <v>4400</v>
      </c>
      <c r="F3811" s="37"/>
      <c r="G3811" s="37"/>
      <c r="I3811" s="37">
        <v>4400</v>
      </c>
      <c r="J3811" s="37"/>
      <c r="K3811" s="37"/>
      <c r="M3811" s="2">
        <v>3925</v>
      </c>
      <c r="O3811" s="2">
        <v>3925</v>
      </c>
      <c r="Q3811" s="2">
        <v>5100</v>
      </c>
      <c r="S3811" s="37">
        <v>5165</v>
      </c>
      <c r="T3811" s="37"/>
      <c r="U3811" s="37"/>
      <c r="W3811" s="38">
        <v>53</v>
      </c>
      <c r="X3811" s="38"/>
    </row>
    <row r="3812" spans="2:24" ht="1.75" customHeight="1">
      <c r="B3812" s="43"/>
      <c r="C3812" s="43"/>
    </row>
    <row r="3813" spans="2:24" ht="0.65" customHeight="1">
      <c r="B3813" s="43"/>
      <c r="C3813" s="43"/>
    </row>
    <row r="3814" spans="2:24" ht="8.4" customHeight="1">
      <c r="B3814" s="43"/>
      <c r="C3814" s="43"/>
    </row>
    <row r="3815" spans="2:24" ht="10.75" customHeight="1">
      <c r="B3815" s="43" t="s">
        <v>418</v>
      </c>
      <c r="C3815" s="43"/>
      <c r="E3815" s="37">
        <v>4400</v>
      </c>
      <c r="F3815" s="37"/>
      <c r="G3815" s="37"/>
      <c r="I3815" s="37">
        <v>4400</v>
      </c>
      <c r="J3815" s="37"/>
      <c r="K3815" s="37"/>
      <c r="M3815" s="2">
        <v>3925</v>
      </c>
      <c r="O3815" s="2">
        <v>3925</v>
      </c>
      <c r="Q3815" s="2">
        <v>5100</v>
      </c>
      <c r="S3815" s="37">
        <v>5165</v>
      </c>
      <c r="T3815" s="37"/>
      <c r="U3815" s="37"/>
      <c r="W3815" s="38">
        <v>55</v>
      </c>
      <c r="X3815" s="38"/>
    </row>
    <row r="3816" spans="2:24" ht="1.75" customHeight="1">
      <c r="B3816" s="43"/>
      <c r="C3816" s="43"/>
    </row>
    <row r="3817" spans="2:24" ht="0.65" customHeight="1">
      <c r="B3817" s="43"/>
      <c r="C3817" s="43"/>
    </row>
    <row r="3818" spans="2:24" ht="8.4" customHeight="1">
      <c r="B3818" s="43"/>
      <c r="C3818" s="43"/>
    </row>
    <row r="3819" spans="2:24" ht="1.75" customHeight="1"/>
    <row r="3820" spans="2:24" ht="10.75" customHeight="1">
      <c r="E3820" s="39">
        <v>8800</v>
      </c>
      <c r="F3820" s="39"/>
      <c r="G3820" s="39"/>
      <c r="I3820" s="39">
        <v>8800</v>
      </c>
      <c r="J3820" s="39"/>
      <c r="K3820" s="39"/>
      <c r="M3820" s="3">
        <v>7850</v>
      </c>
      <c r="O3820" s="3">
        <v>7850</v>
      </c>
      <c r="Q3820" s="3">
        <v>10200</v>
      </c>
      <c r="S3820" s="39">
        <v>10330</v>
      </c>
      <c r="T3820" s="39"/>
      <c r="U3820" s="39"/>
    </row>
    <row r="3821" spans="2:24" ht="6" customHeight="1"/>
    <row r="3822" spans="2:24" ht="13.75" customHeight="1">
      <c r="C3822" s="40" t="s">
        <v>10</v>
      </c>
      <c r="D3822" s="40"/>
      <c r="E3822" s="40"/>
      <c r="G3822" s="41">
        <v>2</v>
      </c>
      <c r="H3822" s="41"/>
      <c r="I3822" s="41"/>
    </row>
    <row r="3823" spans="2:24" ht="6" customHeight="1"/>
    <row r="3824" spans="2:24" ht="6" customHeight="1"/>
    <row r="3825" spans="2:24" ht="15" customHeight="1">
      <c r="B3825" s="42" t="s">
        <v>419</v>
      </c>
      <c r="C3825" s="42"/>
      <c r="D3825" s="42"/>
      <c r="E3825" s="42"/>
      <c r="F3825" s="42"/>
      <c r="G3825" s="42"/>
      <c r="H3825" s="42"/>
      <c r="I3825" s="42"/>
      <c r="J3825" s="42"/>
      <c r="K3825" s="42"/>
      <c r="L3825" s="42"/>
      <c r="M3825" s="42"/>
      <c r="N3825" s="42"/>
      <c r="O3825" s="42"/>
      <c r="P3825" s="42"/>
      <c r="Q3825" s="42"/>
      <c r="R3825" s="42"/>
      <c r="S3825" s="42"/>
      <c r="T3825" s="42"/>
      <c r="U3825" s="42"/>
      <c r="V3825" s="42"/>
      <c r="W3825" s="42"/>
      <c r="X3825" s="42"/>
    </row>
    <row r="3826" spans="2:24" ht="5.4" customHeight="1"/>
    <row r="3827" spans="2:24" ht="12.65" customHeight="1">
      <c r="B3827" s="33" t="s">
        <v>420</v>
      </c>
      <c r="C3827" s="33"/>
      <c r="E3827" s="37">
        <v>0</v>
      </c>
      <c r="F3827" s="37"/>
      <c r="G3827" s="37"/>
      <c r="I3827" s="37">
        <v>0</v>
      </c>
      <c r="J3827" s="37"/>
      <c r="K3827" s="37"/>
      <c r="M3827" s="2">
        <v>0</v>
      </c>
      <c r="O3827" s="2">
        <v>0</v>
      </c>
      <c r="Q3827" s="2">
        <v>0</v>
      </c>
      <c r="S3827" s="37">
        <v>0</v>
      </c>
      <c r="T3827" s="37"/>
      <c r="U3827" s="37"/>
      <c r="W3827" s="38">
        <v>32</v>
      </c>
      <c r="X3827" s="38"/>
    </row>
    <row r="3828" spans="2:24" ht="0.65" customHeight="1">
      <c r="B3828" s="33"/>
      <c r="C3828" s="33"/>
    </row>
    <row r="3829" spans="2:24" ht="0.65" customHeight="1"/>
    <row r="3830" spans="2:24" ht="1.75" customHeight="1"/>
    <row r="3831" spans="2:24" ht="10.75" customHeight="1">
      <c r="E3831" s="39">
        <v>0</v>
      </c>
      <c r="F3831" s="39"/>
      <c r="G3831" s="39"/>
      <c r="I3831" s="39">
        <v>0</v>
      </c>
      <c r="J3831" s="39"/>
      <c r="K3831" s="39"/>
      <c r="M3831" s="3">
        <v>0</v>
      </c>
      <c r="O3831" s="3">
        <v>0</v>
      </c>
      <c r="Q3831" s="3">
        <v>0</v>
      </c>
      <c r="S3831" s="39">
        <v>0</v>
      </c>
      <c r="T3831" s="39"/>
      <c r="U3831" s="39"/>
    </row>
    <row r="3832" spans="2:24" ht="6" customHeight="1"/>
    <row r="3833" spans="2:24" ht="13.75" customHeight="1">
      <c r="C3833" s="40" t="s">
        <v>10</v>
      </c>
      <c r="D3833" s="40"/>
      <c r="E3833" s="40"/>
      <c r="G3833" s="41">
        <v>1</v>
      </c>
      <c r="H3833" s="41"/>
      <c r="I3833" s="41"/>
    </row>
    <row r="3834" spans="2:24" ht="6" customHeight="1"/>
    <row r="3835" spans="2:24" ht="6" customHeight="1"/>
    <row r="3836" spans="2:24" ht="15" customHeight="1">
      <c r="B3836" s="42" t="s">
        <v>421</v>
      </c>
      <c r="C3836" s="42"/>
      <c r="D3836" s="42"/>
      <c r="E3836" s="42"/>
      <c r="F3836" s="42"/>
      <c r="G3836" s="42"/>
      <c r="H3836" s="42"/>
      <c r="I3836" s="42"/>
      <c r="J3836" s="42"/>
      <c r="K3836" s="42"/>
      <c r="L3836" s="42"/>
      <c r="M3836" s="42"/>
      <c r="N3836" s="42"/>
      <c r="O3836" s="42"/>
      <c r="P3836" s="42"/>
      <c r="Q3836" s="42"/>
      <c r="R3836" s="42"/>
      <c r="S3836" s="42"/>
      <c r="T3836" s="42"/>
      <c r="U3836" s="42"/>
      <c r="V3836" s="42"/>
      <c r="W3836" s="42"/>
      <c r="X3836" s="42"/>
    </row>
    <row r="3837" spans="2:24" ht="5.4" customHeight="1"/>
    <row r="3838" spans="2:24" ht="12.65" customHeight="1">
      <c r="B3838" s="33" t="s">
        <v>422</v>
      </c>
      <c r="C3838" s="33"/>
      <c r="E3838" s="37">
        <v>0</v>
      </c>
      <c r="F3838" s="37"/>
      <c r="G3838" s="37"/>
      <c r="I3838" s="37">
        <v>0</v>
      </c>
      <c r="J3838" s="37"/>
      <c r="K3838" s="37"/>
      <c r="M3838" s="2">
        <v>0</v>
      </c>
      <c r="O3838" s="2">
        <v>0</v>
      </c>
      <c r="Q3838" s="2">
        <v>0</v>
      </c>
      <c r="S3838" s="37">
        <v>0</v>
      </c>
      <c r="T3838" s="37"/>
      <c r="U3838" s="37"/>
      <c r="W3838" s="38">
        <v>28</v>
      </c>
      <c r="X3838" s="38"/>
    </row>
    <row r="3839" spans="2:24" ht="0.65" customHeight="1">
      <c r="B3839" s="33"/>
      <c r="C3839" s="33"/>
    </row>
    <row r="3840" spans="2:24" ht="0.65" customHeight="1"/>
    <row r="3841" spans="2:24" ht="1.75" customHeight="1"/>
    <row r="3842" spans="2:24" ht="10.75" customHeight="1">
      <c r="E3842" s="39">
        <v>0</v>
      </c>
      <c r="F3842" s="39"/>
      <c r="G3842" s="39"/>
      <c r="I3842" s="39">
        <v>0</v>
      </c>
      <c r="J3842" s="39"/>
      <c r="K3842" s="39"/>
      <c r="M3842" s="3">
        <v>0</v>
      </c>
      <c r="O3842" s="3">
        <v>0</v>
      </c>
      <c r="Q3842" s="3">
        <v>0</v>
      </c>
      <c r="S3842" s="39">
        <v>0</v>
      </c>
      <c r="T3842" s="39"/>
      <c r="U3842" s="39"/>
    </row>
    <row r="3843" spans="2:24" ht="6" customHeight="1"/>
    <row r="3844" spans="2:24" ht="13.75" customHeight="1">
      <c r="C3844" s="40" t="s">
        <v>10</v>
      </c>
      <c r="D3844" s="40"/>
      <c r="E3844" s="40"/>
      <c r="G3844" s="41">
        <v>1</v>
      </c>
      <c r="H3844" s="41"/>
      <c r="I3844" s="41"/>
    </row>
    <row r="3845" spans="2:24" ht="6" customHeight="1"/>
    <row r="3846" spans="2:24" ht="6" customHeight="1"/>
    <row r="3847" spans="2:24" ht="15" customHeight="1">
      <c r="B3847" s="42" t="s">
        <v>423</v>
      </c>
      <c r="C3847" s="42"/>
      <c r="D3847" s="42"/>
      <c r="E3847" s="42"/>
      <c r="F3847" s="42"/>
      <c r="G3847" s="42"/>
      <c r="H3847" s="42"/>
      <c r="I3847" s="42"/>
      <c r="J3847" s="42"/>
      <c r="K3847" s="42"/>
      <c r="L3847" s="42"/>
      <c r="M3847" s="42"/>
      <c r="N3847" s="42"/>
      <c r="O3847" s="42"/>
      <c r="P3847" s="42"/>
      <c r="Q3847" s="42"/>
      <c r="R3847" s="42"/>
      <c r="S3847" s="42"/>
      <c r="T3847" s="42"/>
      <c r="U3847" s="42"/>
      <c r="V3847" s="42"/>
      <c r="W3847" s="42"/>
      <c r="X3847" s="42"/>
    </row>
    <row r="3848" spans="2:24" ht="5.4" customHeight="1"/>
    <row r="3849" spans="2:24" ht="10.75" customHeight="1">
      <c r="B3849" s="43" t="s">
        <v>424</v>
      </c>
      <c r="C3849" s="43"/>
      <c r="E3849" s="37">
        <v>610</v>
      </c>
      <c r="F3849" s="37"/>
      <c r="G3849" s="37"/>
      <c r="I3849" s="37">
        <v>650</v>
      </c>
      <c r="J3849" s="37"/>
      <c r="K3849" s="37"/>
      <c r="M3849" s="2">
        <v>370</v>
      </c>
      <c r="O3849" s="2">
        <v>410</v>
      </c>
      <c r="Q3849" s="2">
        <v>365</v>
      </c>
      <c r="S3849" s="37">
        <v>365</v>
      </c>
      <c r="T3849" s="37"/>
      <c r="U3849" s="37"/>
    </row>
    <row r="3850" spans="2:24" ht="1.75" customHeight="1">
      <c r="B3850" s="43"/>
      <c r="C3850" s="43"/>
    </row>
    <row r="3851" spans="2:24" ht="0.65" customHeight="1">
      <c r="B3851" s="43"/>
      <c r="C3851" s="43"/>
    </row>
    <row r="3852" spans="2:24" ht="8.4" customHeight="1">
      <c r="B3852" s="43"/>
      <c r="C3852" s="43"/>
    </row>
    <row r="3853" spans="2:24" ht="10.75" customHeight="1">
      <c r="B3853" s="43" t="s">
        <v>424</v>
      </c>
      <c r="C3853" s="43"/>
      <c r="E3853" s="37">
        <v>610</v>
      </c>
      <c r="F3853" s="37"/>
      <c r="G3853" s="37"/>
      <c r="I3853" s="37">
        <v>650</v>
      </c>
      <c r="J3853" s="37"/>
      <c r="K3853" s="37"/>
      <c r="M3853" s="2">
        <v>370</v>
      </c>
      <c r="O3853" s="2">
        <v>410</v>
      </c>
      <c r="Q3853" s="2">
        <v>365</v>
      </c>
      <c r="S3853" s="37">
        <v>365</v>
      </c>
      <c r="T3853" s="37"/>
      <c r="U3853" s="37"/>
    </row>
    <row r="3854" spans="2:24" ht="1.75" customHeight="1">
      <c r="B3854" s="43"/>
      <c r="C3854" s="43"/>
    </row>
    <row r="3855" spans="2:24" ht="0.65" customHeight="1">
      <c r="B3855" s="43"/>
      <c r="C3855" s="43"/>
    </row>
    <row r="3856" spans="2:24" ht="8.4" customHeight="1">
      <c r="B3856" s="43"/>
      <c r="C3856" s="43"/>
    </row>
    <row r="3857" spans="2:24" ht="1.75" customHeight="1"/>
    <row r="3858" spans="2:24" ht="10.75" customHeight="1">
      <c r="E3858" s="39">
        <v>1220</v>
      </c>
      <c r="F3858" s="39"/>
      <c r="G3858" s="39"/>
      <c r="I3858" s="39">
        <v>1300</v>
      </c>
      <c r="J3858" s="39"/>
      <c r="K3858" s="39"/>
      <c r="M3858" s="3">
        <v>740</v>
      </c>
      <c r="O3858" s="3">
        <v>820</v>
      </c>
      <c r="Q3858" s="3">
        <v>730</v>
      </c>
      <c r="S3858" s="39">
        <v>730</v>
      </c>
      <c r="T3858" s="39"/>
      <c r="U3858" s="39"/>
    </row>
    <row r="3859" spans="2:24" ht="6" customHeight="1"/>
    <row r="3860" spans="2:24" ht="13.75" customHeight="1">
      <c r="C3860" s="40" t="s">
        <v>10</v>
      </c>
      <c r="D3860" s="40"/>
      <c r="E3860" s="40"/>
      <c r="G3860" s="41">
        <v>2</v>
      </c>
      <c r="H3860" s="41"/>
      <c r="I3860" s="41"/>
    </row>
    <row r="3861" spans="2:24" ht="6" customHeight="1"/>
    <row r="3862" spans="2:24" ht="6" customHeight="1"/>
    <row r="3863" spans="2:24" ht="15" customHeight="1">
      <c r="B3863" s="42" t="s">
        <v>425</v>
      </c>
      <c r="C3863" s="42"/>
      <c r="D3863" s="42"/>
      <c r="E3863" s="42"/>
      <c r="F3863" s="42"/>
      <c r="G3863" s="42"/>
      <c r="H3863" s="42"/>
      <c r="I3863" s="42"/>
      <c r="J3863" s="42"/>
      <c r="K3863" s="42"/>
      <c r="L3863" s="42"/>
      <c r="M3863" s="42"/>
      <c r="N3863" s="42"/>
      <c r="O3863" s="42"/>
      <c r="P3863" s="42"/>
      <c r="Q3863" s="42"/>
      <c r="R3863" s="42"/>
      <c r="S3863" s="42"/>
      <c r="T3863" s="42"/>
      <c r="U3863" s="42"/>
      <c r="V3863" s="42"/>
      <c r="W3863" s="42"/>
      <c r="X3863" s="42"/>
    </row>
    <row r="3864" spans="2:24" ht="5.4" customHeight="1"/>
    <row r="3865" spans="2:24" ht="12.65" customHeight="1">
      <c r="B3865" s="33" t="s">
        <v>426</v>
      </c>
      <c r="C3865" s="33"/>
      <c r="E3865" s="37">
        <v>0</v>
      </c>
      <c r="F3865" s="37"/>
      <c r="G3865" s="37"/>
      <c r="I3865" s="37">
        <v>0</v>
      </c>
      <c r="J3865" s="37"/>
      <c r="K3865" s="37"/>
      <c r="M3865" s="2">
        <v>0</v>
      </c>
      <c r="O3865" s="2">
        <v>0</v>
      </c>
      <c r="Q3865" s="2">
        <v>0</v>
      </c>
      <c r="S3865" s="37">
        <v>0</v>
      </c>
      <c r="T3865" s="37"/>
      <c r="U3865" s="37"/>
      <c r="W3865" s="38">
        <v>85</v>
      </c>
      <c r="X3865" s="38"/>
    </row>
    <row r="3866" spans="2:24" ht="0.65" customHeight="1">
      <c r="B3866" s="33"/>
      <c r="C3866" s="33"/>
    </row>
    <row r="3867" spans="2:24" ht="0.65" customHeight="1"/>
    <row r="3868" spans="2:24" ht="1.75" customHeight="1"/>
    <row r="3869" spans="2:24" ht="10.75" customHeight="1">
      <c r="E3869" s="39">
        <v>0</v>
      </c>
      <c r="F3869" s="39"/>
      <c r="G3869" s="39"/>
      <c r="I3869" s="39">
        <v>0</v>
      </c>
      <c r="J3869" s="39"/>
      <c r="K3869" s="39"/>
      <c r="M3869" s="3">
        <v>0</v>
      </c>
      <c r="O3869" s="3">
        <v>0</v>
      </c>
      <c r="Q3869" s="3">
        <v>0</v>
      </c>
      <c r="S3869" s="39">
        <v>0</v>
      </c>
      <c r="T3869" s="39"/>
      <c r="U3869" s="39"/>
    </row>
    <row r="3870" spans="2:24" ht="6" customHeight="1"/>
    <row r="3871" spans="2:24" ht="13.75" customHeight="1">
      <c r="C3871" s="40" t="s">
        <v>10</v>
      </c>
      <c r="D3871" s="40"/>
      <c r="E3871" s="40"/>
      <c r="G3871" s="41">
        <v>1</v>
      </c>
      <c r="H3871" s="41"/>
      <c r="I3871" s="41"/>
    </row>
    <row r="3872" spans="2:24" ht="6" customHeight="1"/>
    <row r="3873" spans="2:24" ht="6" customHeight="1"/>
    <row r="3874" spans="2:24" ht="15" customHeight="1">
      <c r="B3874" s="42" t="s">
        <v>427</v>
      </c>
      <c r="C3874" s="42"/>
      <c r="D3874" s="42"/>
      <c r="E3874" s="42"/>
      <c r="F3874" s="42"/>
      <c r="G3874" s="42"/>
      <c r="H3874" s="42"/>
      <c r="I3874" s="42"/>
      <c r="J3874" s="42"/>
      <c r="K3874" s="42"/>
      <c r="L3874" s="42"/>
      <c r="M3874" s="42"/>
      <c r="N3874" s="42"/>
      <c r="O3874" s="42"/>
      <c r="P3874" s="42"/>
      <c r="Q3874" s="42"/>
      <c r="R3874" s="42"/>
      <c r="S3874" s="42"/>
      <c r="T3874" s="42"/>
      <c r="U3874" s="42"/>
      <c r="V3874" s="42"/>
      <c r="W3874" s="42"/>
      <c r="X3874" s="42"/>
    </row>
    <row r="3875" spans="2:24" ht="5.4" customHeight="1"/>
    <row r="3876" spans="2:24" ht="12.65" customHeight="1">
      <c r="B3876" s="33" t="s">
        <v>428</v>
      </c>
      <c r="C3876" s="33"/>
      <c r="E3876" s="37">
        <v>0</v>
      </c>
      <c r="F3876" s="37"/>
      <c r="G3876" s="37"/>
      <c r="I3876" s="37">
        <v>0</v>
      </c>
      <c r="J3876" s="37"/>
      <c r="K3876" s="37"/>
      <c r="M3876" s="2">
        <v>0</v>
      </c>
      <c r="O3876" s="2">
        <v>0</v>
      </c>
      <c r="Q3876" s="2">
        <v>0</v>
      </c>
      <c r="S3876" s="37">
        <v>0</v>
      </c>
      <c r="T3876" s="37"/>
      <c r="U3876" s="37"/>
      <c r="W3876" s="38">
        <v>37</v>
      </c>
      <c r="X3876" s="38"/>
    </row>
    <row r="3877" spans="2:24" ht="0.65" customHeight="1">
      <c r="B3877" s="33"/>
      <c r="C3877" s="33"/>
    </row>
    <row r="3878" spans="2:24" ht="0.65" customHeight="1"/>
    <row r="3879" spans="2:24" ht="1.75" customHeight="1"/>
    <row r="3880" spans="2:24" ht="10.75" customHeight="1">
      <c r="E3880" s="39">
        <v>0</v>
      </c>
      <c r="F3880" s="39"/>
      <c r="G3880" s="39"/>
      <c r="I3880" s="39">
        <v>0</v>
      </c>
      <c r="J3880" s="39"/>
      <c r="K3880" s="39"/>
      <c r="M3880" s="3">
        <v>0</v>
      </c>
      <c r="O3880" s="3">
        <v>0</v>
      </c>
      <c r="Q3880" s="3">
        <v>0</v>
      </c>
      <c r="S3880" s="39">
        <v>0</v>
      </c>
      <c r="T3880" s="39"/>
      <c r="U3880" s="39"/>
    </row>
    <row r="3881" spans="2:24" ht="6" customHeight="1"/>
    <row r="3882" spans="2:24" ht="13.75" customHeight="1">
      <c r="C3882" s="40" t="s">
        <v>10</v>
      </c>
      <c r="D3882" s="40"/>
      <c r="E3882" s="40"/>
      <c r="G3882" s="41">
        <v>1</v>
      </c>
      <c r="H3882" s="41"/>
      <c r="I3882" s="41"/>
    </row>
    <row r="3883" spans="2:24" ht="6" customHeight="1"/>
    <row r="3884" spans="2:24" ht="6" customHeight="1"/>
    <row r="3885" spans="2:24" ht="15" customHeight="1">
      <c r="B3885" s="42" t="s">
        <v>429</v>
      </c>
      <c r="C3885" s="42"/>
      <c r="D3885" s="42"/>
      <c r="E3885" s="42"/>
      <c r="F3885" s="42"/>
      <c r="G3885" s="42"/>
      <c r="H3885" s="42"/>
      <c r="I3885" s="42"/>
      <c r="J3885" s="42"/>
      <c r="K3885" s="42"/>
      <c r="L3885" s="42"/>
      <c r="M3885" s="42"/>
      <c r="N3885" s="42"/>
      <c r="O3885" s="42"/>
      <c r="P3885" s="42"/>
      <c r="Q3885" s="42"/>
      <c r="R3885" s="42"/>
      <c r="S3885" s="42"/>
      <c r="T3885" s="42"/>
      <c r="U3885" s="42"/>
      <c r="V3885" s="42"/>
      <c r="W3885" s="42"/>
      <c r="X3885" s="42"/>
    </row>
    <row r="3886" spans="2:24" ht="5.4" customHeight="1"/>
    <row r="3887" spans="2:24" ht="12.65" customHeight="1">
      <c r="B3887" s="33" t="s">
        <v>430</v>
      </c>
      <c r="C3887" s="33"/>
      <c r="E3887" s="37">
        <v>0</v>
      </c>
      <c r="F3887" s="37"/>
      <c r="G3887" s="37"/>
      <c r="I3887" s="37">
        <v>0</v>
      </c>
      <c r="J3887" s="37"/>
      <c r="K3887" s="37"/>
      <c r="M3887" s="2">
        <v>0</v>
      </c>
      <c r="O3887" s="2">
        <v>0</v>
      </c>
      <c r="Q3887" s="2">
        <v>0</v>
      </c>
      <c r="S3887" s="37">
        <v>0</v>
      </c>
      <c r="T3887" s="37"/>
      <c r="U3887" s="37"/>
    </row>
    <row r="3888" spans="2:24" ht="0.65" customHeight="1">
      <c r="B3888" s="33"/>
      <c r="C3888" s="33"/>
    </row>
    <row r="3889" spans="2:24" ht="0.65" customHeight="1"/>
    <row r="3890" spans="2:24" ht="1.75" customHeight="1"/>
    <row r="3891" spans="2:24" ht="10.75" customHeight="1">
      <c r="E3891" s="39">
        <v>0</v>
      </c>
      <c r="F3891" s="39"/>
      <c r="G3891" s="39"/>
      <c r="I3891" s="39">
        <v>0</v>
      </c>
      <c r="J3891" s="39"/>
      <c r="K3891" s="39"/>
      <c r="M3891" s="3">
        <v>0</v>
      </c>
      <c r="O3891" s="3">
        <v>0</v>
      </c>
      <c r="Q3891" s="3">
        <v>0</v>
      </c>
      <c r="S3891" s="39">
        <v>0</v>
      </c>
      <c r="T3891" s="39"/>
      <c r="U3891" s="39"/>
    </row>
    <row r="3892" spans="2:24" ht="6" customHeight="1"/>
    <row r="3893" spans="2:24" ht="13.75" customHeight="1">
      <c r="C3893" s="40" t="s">
        <v>10</v>
      </c>
      <c r="D3893" s="40"/>
      <c r="E3893" s="40"/>
      <c r="G3893" s="41">
        <v>1</v>
      </c>
      <c r="H3893" s="41"/>
      <c r="I3893" s="41"/>
    </row>
    <row r="3894" spans="2:24" ht="6" customHeight="1"/>
    <row r="3895" spans="2:24" ht="6" customHeight="1"/>
    <row r="3896" spans="2:24" ht="15" customHeight="1">
      <c r="B3896" s="42" t="s">
        <v>431</v>
      </c>
      <c r="C3896" s="42"/>
      <c r="D3896" s="42"/>
      <c r="E3896" s="42"/>
      <c r="F3896" s="42"/>
      <c r="G3896" s="42"/>
      <c r="H3896" s="42"/>
      <c r="I3896" s="42"/>
      <c r="J3896" s="42"/>
      <c r="K3896" s="42"/>
      <c r="L3896" s="42"/>
      <c r="M3896" s="42"/>
      <c r="N3896" s="42"/>
      <c r="O3896" s="42"/>
      <c r="P3896" s="42"/>
      <c r="Q3896" s="42"/>
      <c r="R3896" s="42"/>
      <c r="S3896" s="42"/>
      <c r="T3896" s="42"/>
      <c r="U3896" s="42"/>
      <c r="V3896" s="42"/>
      <c r="W3896" s="42"/>
      <c r="X3896" s="42"/>
    </row>
    <row r="3897" spans="2:24" ht="5.4" customHeight="1"/>
    <row r="3898" spans="2:24" ht="12.65" customHeight="1">
      <c r="B3898" s="33" t="s">
        <v>432</v>
      </c>
      <c r="C3898" s="33"/>
      <c r="E3898" s="37">
        <v>245</v>
      </c>
      <c r="F3898" s="37"/>
      <c r="G3898" s="37"/>
      <c r="I3898" s="37">
        <v>245</v>
      </c>
      <c r="J3898" s="37"/>
      <c r="K3898" s="37"/>
      <c r="M3898" s="2">
        <v>0</v>
      </c>
      <c r="O3898" s="2">
        <v>0</v>
      </c>
      <c r="Q3898" s="2">
        <v>0</v>
      </c>
      <c r="S3898" s="37">
        <v>0</v>
      </c>
      <c r="T3898" s="37"/>
      <c r="U3898" s="37"/>
    </row>
    <row r="3899" spans="2:24" ht="0.65" customHeight="1">
      <c r="B3899" s="33"/>
      <c r="C3899" s="33"/>
    </row>
    <row r="3900" spans="2:24" ht="0.65" customHeight="1"/>
    <row r="3901" spans="2:24" ht="1.75" customHeight="1"/>
    <row r="3902" spans="2:24" ht="10.75" customHeight="1">
      <c r="E3902" s="39">
        <v>245</v>
      </c>
      <c r="F3902" s="39"/>
      <c r="G3902" s="39"/>
      <c r="I3902" s="39">
        <v>245</v>
      </c>
      <c r="J3902" s="39"/>
      <c r="K3902" s="39"/>
      <c r="M3902" s="3">
        <v>0</v>
      </c>
      <c r="O3902" s="3">
        <v>0</v>
      </c>
      <c r="Q3902" s="3">
        <v>0</v>
      </c>
      <c r="S3902" s="39">
        <v>0</v>
      </c>
      <c r="T3902" s="39"/>
      <c r="U3902" s="39"/>
    </row>
    <row r="3903" spans="2:24" ht="6" customHeight="1"/>
    <row r="3904" spans="2:24" ht="13.75" customHeight="1">
      <c r="C3904" s="40" t="s">
        <v>10</v>
      </c>
      <c r="D3904" s="40"/>
      <c r="E3904" s="40"/>
      <c r="G3904" s="41">
        <v>1</v>
      </c>
      <c r="H3904" s="41"/>
      <c r="I3904" s="41"/>
    </row>
    <row r="3905" spans="2:24" ht="6" customHeight="1"/>
    <row r="3906" spans="2:24" ht="6" customHeight="1"/>
    <row r="3907" spans="2:24" ht="15" customHeight="1">
      <c r="B3907" s="42" t="s">
        <v>433</v>
      </c>
      <c r="C3907" s="42"/>
      <c r="D3907" s="42"/>
      <c r="E3907" s="42"/>
      <c r="F3907" s="42"/>
      <c r="G3907" s="42"/>
      <c r="H3907" s="42"/>
      <c r="I3907" s="42"/>
      <c r="J3907" s="42"/>
      <c r="K3907" s="42"/>
      <c r="L3907" s="42"/>
      <c r="M3907" s="42"/>
      <c r="N3907" s="42"/>
      <c r="O3907" s="42"/>
      <c r="P3907" s="42"/>
      <c r="Q3907" s="42"/>
      <c r="R3907" s="42"/>
      <c r="S3907" s="42"/>
      <c r="T3907" s="42"/>
      <c r="U3907" s="42"/>
      <c r="V3907" s="42"/>
      <c r="W3907" s="42"/>
      <c r="X3907" s="42"/>
    </row>
    <row r="3908" spans="2:24" ht="5.4" customHeight="1"/>
    <row r="3909" spans="2:24" ht="10.75" customHeight="1">
      <c r="B3909" s="43" t="s">
        <v>434</v>
      </c>
      <c r="C3909" s="43"/>
      <c r="E3909" s="37">
        <v>0</v>
      </c>
      <c r="F3909" s="37"/>
      <c r="G3909" s="37"/>
      <c r="I3909" s="37">
        <v>0</v>
      </c>
      <c r="J3909" s="37"/>
      <c r="K3909" s="37"/>
      <c r="M3909" s="2">
        <v>2</v>
      </c>
      <c r="O3909" s="2">
        <v>2</v>
      </c>
      <c r="Q3909" s="2">
        <v>0</v>
      </c>
      <c r="S3909" s="37">
        <v>0</v>
      </c>
      <c r="T3909" s="37"/>
      <c r="U3909" s="37"/>
      <c r="W3909" s="38">
        <v>44</v>
      </c>
      <c r="X3909" s="38"/>
    </row>
    <row r="3910" spans="2:24" ht="1.75" customHeight="1">
      <c r="B3910" s="43"/>
      <c r="C3910" s="43"/>
    </row>
    <row r="3911" spans="2:24" ht="0.65" customHeight="1">
      <c r="B3911" s="43"/>
      <c r="C3911" s="43"/>
    </row>
    <row r="3912" spans="2:24" ht="8.4" customHeight="1">
      <c r="B3912" s="43"/>
      <c r="C3912" s="43"/>
    </row>
    <row r="3913" spans="2:24" ht="10.75" customHeight="1">
      <c r="B3913" s="43"/>
      <c r="C3913" s="43"/>
    </row>
    <row r="3914" spans="2:24" ht="10.75" customHeight="1">
      <c r="B3914" s="43" t="s">
        <v>434</v>
      </c>
      <c r="C3914" s="43"/>
      <c r="E3914" s="37">
        <v>0</v>
      </c>
      <c r="F3914" s="37"/>
      <c r="G3914" s="37"/>
      <c r="I3914" s="37">
        <v>0</v>
      </c>
      <c r="J3914" s="37"/>
      <c r="K3914" s="37"/>
      <c r="M3914" s="2">
        <v>2</v>
      </c>
      <c r="O3914" s="2">
        <v>2</v>
      </c>
      <c r="Q3914" s="2">
        <v>0</v>
      </c>
      <c r="S3914" s="37">
        <v>0</v>
      </c>
      <c r="T3914" s="37"/>
      <c r="U3914" s="37"/>
      <c r="W3914" s="38">
        <v>44</v>
      </c>
      <c r="X3914" s="38"/>
    </row>
    <row r="3915" spans="2:24" ht="1.75" customHeight="1">
      <c r="B3915" s="43"/>
      <c r="C3915" s="43"/>
    </row>
    <row r="3916" spans="2:24" ht="0.65" customHeight="1">
      <c r="B3916" s="43"/>
      <c r="C3916" s="43"/>
    </row>
    <row r="3917" spans="2:24" ht="8.4" customHeight="1">
      <c r="B3917" s="43"/>
      <c r="C3917" s="43"/>
    </row>
    <row r="3918" spans="2:24" ht="10.75" customHeight="1">
      <c r="B3918" s="43"/>
      <c r="C3918" s="43"/>
    </row>
    <row r="3919" spans="2:24" ht="1.75" customHeight="1"/>
    <row r="3920" spans="2:24" ht="10.75" customHeight="1">
      <c r="E3920" s="39">
        <v>0</v>
      </c>
      <c r="F3920" s="39"/>
      <c r="G3920" s="39"/>
      <c r="I3920" s="39">
        <v>0</v>
      </c>
      <c r="J3920" s="39"/>
      <c r="K3920" s="39"/>
      <c r="M3920" s="3">
        <v>4</v>
      </c>
      <c r="O3920" s="3">
        <v>4</v>
      </c>
      <c r="Q3920" s="3">
        <v>0</v>
      </c>
      <c r="S3920" s="39">
        <v>0</v>
      </c>
      <c r="T3920" s="39"/>
      <c r="U3920" s="39"/>
    </row>
    <row r="3921" spans="2:24" ht="6" customHeight="1"/>
    <row r="3922" spans="2:24" ht="13.75" customHeight="1">
      <c r="C3922" s="40" t="s">
        <v>10</v>
      </c>
      <c r="D3922" s="40"/>
      <c r="E3922" s="40"/>
      <c r="G3922" s="41">
        <v>2</v>
      </c>
      <c r="H3922" s="41"/>
      <c r="I3922" s="41"/>
    </row>
    <row r="3923" spans="2:24" ht="6" customHeight="1"/>
    <row r="3924" spans="2:24" ht="6" customHeight="1"/>
    <row r="3925" spans="2:24" ht="15" customHeight="1">
      <c r="B3925" s="42" t="s">
        <v>435</v>
      </c>
      <c r="C3925" s="42"/>
      <c r="D3925" s="42"/>
      <c r="E3925" s="42"/>
      <c r="F3925" s="42"/>
      <c r="G3925" s="42"/>
      <c r="H3925" s="42"/>
      <c r="I3925" s="42"/>
      <c r="J3925" s="42"/>
      <c r="K3925" s="42"/>
      <c r="L3925" s="42"/>
      <c r="M3925" s="42"/>
      <c r="N3925" s="42"/>
      <c r="O3925" s="42"/>
      <c r="P3925" s="42"/>
      <c r="Q3925" s="42"/>
      <c r="R3925" s="42"/>
      <c r="S3925" s="42"/>
      <c r="T3925" s="42"/>
      <c r="U3925" s="42"/>
      <c r="V3925" s="42"/>
      <c r="W3925" s="42"/>
      <c r="X3925" s="42"/>
    </row>
    <row r="3926" spans="2:24" ht="5.4" customHeight="1"/>
    <row r="3927" spans="2:24" ht="10.75" customHeight="1">
      <c r="B3927" s="43" t="s">
        <v>436</v>
      </c>
      <c r="C3927" s="43"/>
      <c r="E3927" s="37">
        <v>280</v>
      </c>
      <c r="F3927" s="37"/>
      <c r="G3927" s="37"/>
      <c r="I3927" s="37">
        <v>355</v>
      </c>
      <c r="J3927" s="37"/>
      <c r="K3927" s="37"/>
      <c r="M3927" s="2">
        <v>0</v>
      </c>
      <c r="O3927" s="2">
        <v>0</v>
      </c>
      <c r="Q3927" s="2">
        <v>0</v>
      </c>
      <c r="S3927" s="37">
        <v>0</v>
      </c>
      <c r="T3927" s="37"/>
      <c r="U3927" s="37"/>
      <c r="W3927" s="38">
        <v>71</v>
      </c>
      <c r="X3927" s="38"/>
    </row>
    <row r="3928" spans="2:24" ht="1.75" customHeight="1">
      <c r="B3928" s="43"/>
      <c r="C3928" s="43"/>
    </row>
    <row r="3929" spans="2:24" ht="0.65" customHeight="1">
      <c r="B3929" s="43"/>
      <c r="C3929" s="43"/>
    </row>
    <row r="3930" spans="2:24" ht="8.4" customHeight="1">
      <c r="B3930" s="43"/>
      <c r="C3930" s="43"/>
    </row>
    <row r="3931" spans="2:24" ht="10.75" customHeight="1">
      <c r="B3931" s="43" t="s">
        <v>436</v>
      </c>
      <c r="C3931" s="43"/>
      <c r="E3931" s="37">
        <v>280</v>
      </c>
      <c r="F3931" s="37"/>
      <c r="G3931" s="37"/>
      <c r="I3931" s="37">
        <v>355</v>
      </c>
      <c r="J3931" s="37"/>
      <c r="K3931" s="37"/>
      <c r="M3931" s="2">
        <v>0</v>
      </c>
      <c r="O3931" s="2">
        <v>0</v>
      </c>
      <c r="Q3931" s="2">
        <v>0</v>
      </c>
      <c r="S3931" s="37">
        <v>0</v>
      </c>
      <c r="T3931" s="37"/>
      <c r="U3931" s="37"/>
      <c r="W3931" s="38">
        <v>68</v>
      </c>
      <c r="X3931" s="38"/>
    </row>
    <row r="3932" spans="2:24" ht="1.75" customHeight="1">
      <c r="B3932" s="43"/>
      <c r="C3932" s="43"/>
    </row>
    <row r="3933" spans="2:24" ht="0.65" customHeight="1">
      <c r="B3933" s="43"/>
      <c r="C3933" s="43"/>
    </row>
    <row r="3934" spans="2:24" ht="8.4" customHeight="1">
      <c r="B3934" s="43"/>
      <c r="C3934" s="43"/>
    </row>
    <row r="3935" spans="2:24" ht="1.75" customHeight="1"/>
    <row r="3936" spans="2:24" ht="10.75" customHeight="1">
      <c r="E3936" s="39">
        <v>560</v>
      </c>
      <c r="F3936" s="39"/>
      <c r="G3936" s="39"/>
      <c r="I3936" s="39">
        <v>710</v>
      </c>
      <c r="J3936" s="39"/>
      <c r="K3936" s="39"/>
      <c r="M3936" s="3">
        <v>0</v>
      </c>
      <c r="O3936" s="3">
        <v>0</v>
      </c>
      <c r="Q3936" s="3">
        <v>0</v>
      </c>
      <c r="S3936" s="39">
        <v>0</v>
      </c>
      <c r="T3936" s="39"/>
      <c r="U3936" s="39"/>
    </row>
    <row r="3937" spans="2:24" ht="6" customHeight="1"/>
    <row r="3938" spans="2:24" ht="13.75" customHeight="1">
      <c r="C3938" s="40" t="s">
        <v>10</v>
      </c>
      <c r="D3938" s="40"/>
      <c r="E3938" s="40"/>
      <c r="G3938" s="41">
        <v>2</v>
      </c>
      <c r="H3938" s="41"/>
      <c r="I3938" s="41"/>
    </row>
    <row r="3939" spans="2:24" ht="6" customHeight="1"/>
    <row r="3940" spans="2:24" ht="6" customHeight="1"/>
    <row r="3941" spans="2:24" ht="15" customHeight="1">
      <c r="B3941" s="42" t="s">
        <v>437</v>
      </c>
      <c r="C3941" s="42"/>
      <c r="D3941" s="42"/>
      <c r="E3941" s="42"/>
      <c r="F3941" s="42"/>
      <c r="G3941" s="42"/>
      <c r="H3941" s="42"/>
      <c r="I3941" s="42"/>
      <c r="J3941" s="42"/>
      <c r="K3941" s="42"/>
      <c r="L3941" s="42"/>
      <c r="M3941" s="42"/>
      <c r="N3941" s="42"/>
      <c r="O3941" s="42"/>
      <c r="P3941" s="42"/>
      <c r="Q3941" s="42"/>
      <c r="R3941" s="42"/>
      <c r="S3941" s="42"/>
      <c r="T3941" s="42"/>
      <c r="U3941" s="42"/>
      <c r="V3941" s="42"/>
      <c r="W3941" s="42"/>
      <c r="X3941" s="42"/>
    </row>
    <row r="3942" spans="2:24" ht="5.4" customHeight="1"/>
    <row r="3943" spans="2:24" ht="12.65" customHeight="1">
      <c r="B3943" s="33" t="s">
        <v>438</v>
      </c>
      <c r="C3943" s="33"/>
      <c r="E3943" s="37">
        <v>0</v>
      </c>
      <c r="F3943" s="37"/>
      <c r="G3943" s="37"/>
      <c r="I3943" s="37">
        <v>0</v>
      </c>
      <c r="J3943" s="37"/>
      <c r="K3943" s="37"/>
      <c r="M3943" s="2">
        <v>0</v>
      </c>
      <c r="O3943" s="2">
        <v>0</v>
      </c>
      <c r="Q3943" s="2">
        <v>0</v>
      </c>
      <c r="S3943" s="37">
        <v>0</v>
      </c>
      <c r="T3943" s="37"/>
      <c r="U3943" s="37"/>
      <c r="W3943" s="38">
        <v>96</v>
      </c>
      <c r="X3943" s="38"/>
    </row>
    <row r="3944" spans="2:24" ht="0.65" customHeight="1">
      <c r="B3944" s="33"/>
      <c r="C3944" s="33"/>
    </row>
    <row r="3945" spans="2:24" ht="0.65" customHeight="1"/>
    <row r="3946" spans="2:24" ht="1.75" customHeight="1"/>
    <row r="3947" spans="2:24" ht="10.75" customHeight="1">
      <c r="E3947" s="39">
        <v>0</v>
      </c>
      <c r="F3947" s="39"/>
      <c r="G3947" s="39"/>
      <c r="I3947" s="39">
        <v>0</v>
      </c>
      <c r="J3947" s="39"/>
      <c r="K3947" s="39"/>
      <c r="M3947" s="3">
        <v>0</v>
      </c>
      <c r="O3947" s="3">
        <v>0</v>
      </c>
      <c r="Q3947" s="3">
        <v>0</v>
      </c>
      <c r="S3947" s="39">
        <v>0</v>
      </c>
      <c r="T3947" s="39"/>
      <c r="U3947" s="39"/>
    </row>
    <row r="3948" spans="2:24" ht="6" customHeight="1"/>
    <row r="3949" spans="2:24" ht="13.75" customHeight="1">
      <c r="C3949" s="40" t="s">
        <v>10</v>
      </c>
      <c r="D3949" s="40"/>
      <c r="E3949" s="40"/>
      <c r="G3949" s="41">
        <v>1</v>
      </c>
      <c r="H3949" s="41"/>
      <c r="I3949" s="41"/>
    </row>
    <row r="3950" spans="2:24" ht="6" customHeight="1"/>
    <row r="3951" spans="2:24" ht="6" customHeight="1"/>
    <row r="3952" spans="2:24" ht="15" customHeight="1">
      <c r="B3952" s="42" t="s">
        <v>439</v>
      </c>
      <c r="C3952" s="42"/>
      <c r="D3952" s="42"/>
      <c r="E3952" s="42"/>
      <c r="F3952" s="42"/>
      <c r="G3952" s="42"/>
      <c r="H3952" s="42"/>
      <c r="I3952" s="42"/>
      <c r="J3952" s="42"/>
      <c r="K3952" s="42"/>
      <c r="L3952" s="42"/>
      <c r="M3952" s="42"/>
      <c r="N3952" s="42"/>
      <c r="O3952" s="42"/>
      <c r="P3952" s="42"/>
      <c r="Q3952" s="42"/>
      <c r="R3952" s="42"/>
      <c r="S3952" s="42"/>
      <c r="T3952" s="42"/>
      <c r="U3952" s="42"/>
      <c r="V3952" s="42"/>
      <c r="W3952" s="42"/>
      <c r="X3952" s="42"/>
    </row>
    <row r="3953" spans="2:24" ht="5.4" customHeight="1"/>
    <row r="3954" spans="2:24" ht="10.75" customHeight="1">
      <c r="B3954" s="43" t="s">
        <v>440</v>
      </c>
      <c r="C3954" s="43"/>
      <c r="E3954" s="37">
        <v>0</v>
      </c>
      <c r="F3954" s="37"/>
      <c r="G3954" s="37"/>
      <c r="I3954" s="37">
        <v>0</v>
      </c>
      <c r="J3954" s="37"/>
      <c r="K3954" s="37"/>
      <c r="M3954" s="2">
        <v>0</v>
      </c>
      <c r="O3954" s="2">
        <v>0</v>
      </c>
      <c r="Q3954" s="2">
        <v>0</v>
      </c>
      <c r="S3954" s="37">
        <v>0</v>
      </c>
      <c r="T3954" s="37"/>
      <c r="U3954" s="37"/>
      <c r="W3954" s="38">
        <v>44</v>
      </c>
      <c r="X3954" s="38"/>
    </row>
    <row r="3955" spans="2:24" ht="1.75" customHeight="1">
      <c r="B3955" s="43"/>
      <c r="C3955" s="43"/>
    </row>
    <row r="3956" spans="2:24" ht="0.65" customHeight="1">
      <c r="B3956" s="43"/>
      <c r="C3956" s="43"/>
    </row>
    <row r="3957" spans="2:24" ht="8.4" customHeight="1">
      <c r="B3957" s="43"/>
      <c r="C3957" s="43"/>
    </row>
    <row r="3958" spans="2:24" ht="10.75" customHeight="1">
      <c r="B3958" s="43" t="s">
        <v>440</v>
      </c>
      <c r="C3958" s="43"/>
      <c r="E3958" s="37">
        <v>0</v>
      </c>
      <c r="F3958" s="37"/>
      <c r="G3958" s="37"/>
      <c r="I3958" s="37">
        <v>0</v>
      </c>
      <c r="J3958" s="37"/>
      <c r="K3958" s="37"/>
      <c r="M3958" s="2">
        <v>0</v>
      </c>
      <c r="O3958" s="2">
        <v>0</v>
      </c>
      <c r="Q3958" s="2">
        <v>0</v>
      </c>
      <c r="S3958" s="37">
        <v>0</v>
      </c>
      <c r="T3958" s="37"/>
      <c r="U3958" s="37"/>
      <c r="W3958" s="38">
        <v>37</v>
      </c>
      <c r="X3958" s="38"/>
    </row>
    <row r="3959" spans="2:24" ht="1.75" customHeight="1">
      <c r="B3959" s="43"/>
      <c r="C3959" s="43"/>
    </row>
    <row r="3960" spans="2:24" ht="0.65" customHeight="1">
      <c r="B3960" s="43"/>
      <c r="C3960" s="43"/>
    </row>
    <row r="3961" spans="2:24" ht="8.4" customHeight="1">
      <c r="B3961" s="43"/>
      <c r="C3961" s="43"/>
    </row>
    <row r="3962" spans="2:24" ht="1.75" customHeight="1"/>
    <row r="3963" spans="2:24" ht="10.75" customHeight="1">
      <c r="E3963" s="39">
        <v>0</v>
      </c>
      <c r="F3963" s="39"/>
      <c r="G3963" s="39"/>
      <c r="I3963" s="39">
        <v>0</v>
      </c>
      <c r="J3963" s="39"/>
      <c r="K3963" s="39"/>
      <c r="M3963" s="3">
        <v>0</v>
      </c>
      <c r="O3963" s="3">
        <v>0</v>
      </c>
      <c r="Q3963" s="3">
        <v>0</v>
      </c>
      <c r="S3963" s="39">
        <v>0</v>
      </c>
      <c r="T3963" s="39"/>
      <c r="U3963" s="39"/>
    </row>
    <row r="3964" spans="2:24" ht="6" customHeight="1"/>
    <row r="3965" spans="2:24" ht="13.75" customHeight="1">
      <c r="C3965" s="40" t="s">
        <v>10</v>
      </c>
      <c r="D3965" s="40"/>
      <c r="E3965" s="40"/>
      <c r="G3965" s="41">
        <v>2</v>
      </c>
      <c r="H3965" s="41"/>
      <c r="I3965" s="41"/>
    </row>
    <row r="3966" spans="2:24" ht="6" customHeight="1"/>
    <row r="3967" spans="2:24" ht="6" customHeight="1"/>
    <row r="3968" spans="2:24" ht="15" customHeight="1">
      <c r="B3968" s="42" t="s">
        <v>441</v>
      </c>
      <c r="C3968" s="42"/>
      <c r="D3968" s="42"/>
      <c r="E3968" s="42"/>
      <c r="F3968" s="42"/>
      <c r="G3968" s="42"/>
      <c r="H3968" s="42"/>
      <c r="I3968" s="42"/>
      <c r="J3968" s="42"/>
      <c r="K3968" s="42"/>
      <c r="L3968" s="42"/>
      <c r="M3968" s="42"/>
      <c r="N3968" s="42"/>
      <c r="O3968" s="42"/>
      <c r="P3968" s="42"/>
      <c r="Q3968" s="42"/>
      <c r="R3968" s="42"/>
      <c r="S3968" s="42"/>
      <c r="T3968" s="42"/>
      <c r="U3968" s="42"/>
      <c r="V3968" s="42"/>
      <c r="W3968" s="42"/>
      <c r="X3968" s="42"/>
    </row>
    <row r="3969" spans="2:24" ht="5.4" customHeight="1"/>
    <row r="3970" spans="2:24" ht="12.65" customHeight="1">
      <c r="B3970" s="33" t="s">
        <v>442</v>
      </c>
      <c r="C3970" s="33"/>
      <c r="E3970" s="37">
        <v>0</v>
      </c>
      <c r="F3970" s="37"/>
      <c r="G3970" s="37"/>
      <c r="I3970" s="37">
        <v>0</v>
      </c>
      <c r="J3970" s="37"/>
      <c r="K3970" s="37"/>
      <c r="M3970" s="2">
        <v>0</v>
      </c>
      <c r="O3970" s="2">
        <v>0</v>
      </c>
      <c r="Q3970" s="2">
        <v>0</v>
      </c>
      <c r="S3970" s="37">
        <v>0</v>
      </c>
      <c r="T3970" s="37"/>
      <c r="U3970" s="37"/>
      <c r="W3970" s="38">
        <v>65</v>
      </c>
      <c r="X3970" s="38"/>
    </row>
    <row r="3971" spans="2:24" ht="0.65" customHeight="1">
      <c r="B3971" s="33"/>
      <c r="C3971" s="33"/>
    </row>
    <row r="3972" spans="2:24" ht="0.65" customHeight="1"/>
    <row r="3973" spans="2:24" ht="1.75" customHeight="1"/>
    <row r="3974" spans="2:24" ht="10.75" customHeight="1">
      <c r="E3974" s="39">
        <v>0</v>
      </c>
      <c r="F3974" s="39"/>
      <c r="G3974" s="39"/>
      <c r="I3974" s="39">
        <v>0</v>
      </c>
      <c r="J3974" s="39"/>
      <c r="K3974" s="39"/>
      <c r="M3974" s="3">
        <v>0</v>
      </c>
      <c r="O3974" s="3">
        <v>0</v>
      </c>
      <c r="Q3974" s="3">
        <v>0</v>
      </c>
      <c r="S3974" s="39">
        <v>0</v>
      </c>
      <c r="T3974" s="39"/>
      <c r="U3974" s="39"/>
    </row>
    <row r="3975" spans="2:24" ht="6" customHeight="1"/>
    <row r="3976" spans="2:24" ht="13.75" customHeight="1">
      <c r="C3976" s="40" t="s">
        <v>10</v>
      </c>
      <c r="D3976" s="40"/>
      <c r="E3976" s="40"/>
      <c r="G3976" s="41">
        <v>1</v>
      </c>
      <c r="H3976" s="41"/>
      <c r="I3976" s="41"/>
    </row>
    <row r="3977" spans="2:24" ht="6" customHeight="1"/>
    <row r="3978" spans="2:24" ht="6" customHeight="1"/>
    <row r="3979" spans="2:24" ht="15" customHeight="1">
      <c r="B3979" s="42" t="s">
        <v>443</v>
      </c>
      <c r="C3979" s="42"/>
      <c r="D3979" s="42"/>
      <c r="E3979" s="42"/>
      <c r="F3979" s="42"/>
      <c r="G3979" s="42"/>
      <c r="H3979" s="42"/>
      <c r="I3979" s="42"/>
      <c r="J3979" s="42"/>
      <c r="K3979" s="42"/>
      <c r="L3979" s="42"/>
      <c r="M3979" s="42"/>
      <c r="N3979" s="42"/>
      <c r="O3979" s="42"/>
      <c r="P3979" s="42"/>
      <c r="Q3979" s="42"/>
      <c r="R3979" s="42"/>
      <c r="S3979" s="42"/>
      <c r="T3979" s="42"/>
      <c r="U3979" s="42"/>
      <c r="V3979" s="42"/>
      <c r="W3979" s="42"/>
      <c r="X3979" s="42"/>
    </row>
    <row r="3980" spans="2:24" ht="5.4" customHeight="1"/>
    <row r="3981" spans="2:24" ht="12.65" customHeight="1">
      <c r="B3981" s="33" t="s">
        <v>444</v>
      </c>
      <c r="C3981" s="33"/>
      <c r="E3981" s="37">
        <v>0</v>
      </c>
      <c r="F3981" s="37"/>
      <c r="G3981" s="37"/>
      <c r="I3981" s="37">
        <v>0</v>
      </c>
      <c r="J3981" s="37"/>
      <c r="K3981" s="37"/>
      <c r="M3981" s="2">
        <v>0</v>
      </c>
      <c r="O3981" s="2">
        <v>0</v>
      </c>
      <c r="Q3981" s="2">
        <v>0</v>
      </c>
      <c r="S3981" s="37">
        <v>0</v>
      </c>
      <c r="T3981" s="37"/>
      <c r="U3981" s="37"/>
      <c r="W3981" s="38">
        <v>29</v>
      </c>
      <c r="X3981" s="38"/>
    </row>
    <row r="3982" spans="2:24" ht="0.65" customHeight="1">
      <c r="B3982" s="33"/>
      <c r="C3982" s="33"/>
    </row>
    <row r="3983" spans="2:24" ht="0.65" customHeight="1"/>
    <row r="3984" spans="2:24" ht="1.75" customHeight="1"/>
    <row r="3985" spans="2:24" ht="10.75" customHeight="1">
      <c r="E3985" s="39">
        <v>0</v>
      </c>
      <c r="F3985" s="39"/>
      <c r="G3985" s="39"/>
      <c r="I3985" s="39">
        <v>0</v>
      </c>
      <c r="J3985" s="39"/>
      <c r="K3985" s="39"/>
      <c r="M3985" s="3">
        <v>0</v>
      </c>
      <c r="O3985" s="3">
        <v>0</v>
      </c>
      <c r="Q3985" s="3">
        <v>0</v>
      </c>
      <c r="S3985" s="39">
        <v>0</v>
      </c>
      <c r="T3985" s="39"/>
      <c r="U3985" s="39"/>
    </row>
    <row r="3986" spans="2:24" ht="6" customHeight="1"/>
    <row r="3987" spans="2:24" ht="13.75" customHeight="1">
      <c r="C3987" s="40" t="s">
        <v>10</v>
      </c>
      <c r="D3987" s="40"/>
      <c r="E3987" s="40"/>
      <c r="G3987" s="41">
        <v>1</v>
      </c>
      <c r="H3987" s="41"/>
      <c r="I3987" s="41"/>
    </row>
    <row r="3988" spans="2:24" ht="6" customHeight="1"/>
    <row r="3989" spans="2:24" ht="6" customHeight="1"/>
    <row r="3990" spans="2:24" ht="15" customHeight="1">
      <c r="B3990" s="42" t="s">
        <v>445</v>
      </c>
      <c r="C3990" s="42"/>
      <c r="D3990" s="42"/>
      <c r="E3990" s="42"/>
      <c r="F3990" s="42"/>
      <c r="G3990" s="42"/>
      <c r="H3990" s="42"/>
      <c r="I3990" s="42"/>
      <c r="J3990" s="42"/>
      <c r="K3990" s="42"/>
      <c r="L3990" s="42"/>
      <c r="M3990" s="42"/>
      <c r="N3990" s="42"/>
      <c r="O3990" s="42"/>
      <c r="P3990" s="42"/>
      <c r="Q3990" s="42"/>
      <c r="R3990" s="42"/>
      <c r="S3990" s="42"/>
      <c r="T3990" s="42"/>
      <c r="U3990" s="42"/>
      <c r="V3990" s="42"/>
      <c r="W3990" s="42"/>
      <c r="X3990" s="42"/>
    </row>
    <row r="3991" spans="2:24" ht="5.4" customHeight="1"/>
    <row r="3992" spans="2:24" ht="12.65" customHeight="1">
      <c r="B3992" s="33" t="s">
        <v>446</v>
      </c>
      <c r="C3992" s="33"/>
      <c r="E3992" s="37">
        <v>0</v>
      </c>
      <c r="F3992" s="37"/>
      <c r="G3992" s="37"/>
      <c r="I3992" s="37">
        <v>0</v>
      </c>
      <c r="J3992" s="37"/>
      <c r="K3992" s="37"/>
      <c r="M3992" s="2">
        <v>0</v>
      </c>
      <c r="O3992" s="2">
        <v>0</v>
      </c>
      <c r="Q3992" s="2">
        <v>0</v>
      </c>
      <c r="S3992" s="37">
        <v>0</v>
      </c>
      <c r="T3992" s="37"/>
      <c r="U3992" s="37"/>
      <c r="W3992" s="38">
        <v>29</v>
      </c>
      <c r="X3992" s="38"/>
    </row>
    <row r="3993" spans="2:24" ht="0.65" customHeight="1">
      <c r="B3993" s="33"/>
      <c r="C3993" s="33"/>
    </row>
    <row r="3994" spans="2:24" ht="0.65" customHeight="1"/>
    <row r="3995" spans="2:24" ht="1.75" customHeight="1"/>
    <row r="3996" spans="2:24" ht="10.75" customHeight="1">
      <c r="E3996" s="39">
        <v>0</v>
      </c>
      <c r="F3996" s="39"/>
      <c r="G3996" s="39"/>
      <c r="I3996" s="39">
        <v>0</v>
      </c>
      <c r="J3996" s="39"/>
      <c r="K3996" s="39"/>
      <c r="M3996" s="3">
        <v>0</v>
      </c>
      <c r="O3996" s="3">
        <v>0</v>
      </c>
      <c r="Q3996" s="3">
        <v>0</v>
      </c>
      <c r="S3996" s="39">
        <v>0</v>
      </c>
      <c r="T3996" s="39"/>
      <c r="U3996" s="39"/>
    </row>
    <row r="3997" spans="2:24" ht="6" customHeight="1"/>
    <row r="3998" spans="2:24" ht="13.75" customHeight="1">
      <c r="C3998" s="40" t="s">
        <v>10</v>
      </c>
      <c r="D3998" s="40"/>
      <c r="E3998" s="40"/>
      <c r="G3998" s="41">
        <v>1</v>
      </c>
      <c r="H3998" s="41"/>
      <c r="I3998" s="41"/>
    </row>
    <row r="3999" spans="2:24" ht="6" customHeight="1"/>
    <row r="4000" spans="2:24" ht="6" customHeight="1"/>
    <row r="4001" spans="2:24" ht="15" customHeight="1">
      <c r="B4001" s="42" t="s">
        <v>447</v>
      </c>
      <c r="C4001" s="42"/>
      <c r="D4001" s="42"/>
      <c r="E4001" s="42"/>
      <c r="F4001" s="42"/>
      <c r="G4001" s="42"/>
      <c r="H4001" s="42"/>
      <c r="I4001" s="42"/>
      <c r="J4001" s="42"/>
      <c r="K4001" s="42"/>
      <c r="L4001" s="42"/>
      <c r="M4001" s="42"/>
      <c r="N4001" s="42"/>
      <c r="O4001" s="42"/>
      <c r="P4001" s="42"/>
      <c r="Q4001" s="42"/>
      <c r="R4001" s="42"/>
      <c r="S4001" s="42"/>
      <c r="T4001" s="42"/>
      <c r="U4001" s="42"/>
      <c r="V4001" s="42"/>
      <c r="W4001" s="42"/>
      <c r="X4001" s="42"/>
    </row>
    <row r="4002" spans="2:24" ht="5.4" customHeight="1"/>
    <row r="4003" spans="2:24" ht="10.75" customHeight="1">
      <c r="B4003" s="43" t="s">
        <v>448</v>
      </c>
      <c r="C4003" s="43"/>
      <c r="E4003" s="37">
        <v>3300</v>
      </c>
      <c r="F4003" s="37"/>
      <c r="G4003" s="37"/>
      <c r="I4003" s="37">
        <v>3364</v>
      </c>
      <c r="J4003" s="37"/>
      <c r="K4003" s="37"/>
      <c r="M4003" s="2">
        <v>3300</v>
      </c>
      <c r="O4003" s="2">
        <v>3300</v>
      </c>
      <c r="Q4003" s="2">
        <v>3245</v>
      </c>
      <c r="S4003" s="37">
        <v>3245</v>
      </c>
      <c r="T4003" s="37"/>
      <c r="U4003" s="37"/>
      <c r="W4003" s="38">
        <v>51</v>
      </c>
      <c r="X4003" s="38"/>
    </row>
    <row r="4004" spans="2:24" ht="1.75" customHeight="1">
      <c r="B4004" s="43"/>
      <c r="C4004" s="43"/>
    </row>
    <row r="4005" spans="2:24" ht="0.65" customHeight="1">
      <c r="B4005" s="43"/>
      <c r="C4005" s="43"/>
    </row>
    <row r="4006" spans="2:24" ht="8.4" customHeight="1">
      <c r="B4006" s="43"/>
      <c r="C4006" s="43"/>
    </row>
    <row r="4007" spans="2:24" ht="10.75" customHeight="1">
      <c r="B4007" s="43" t="s">
        <v>448</v>
      </c>
      <c r="C4007" s="43"/>
      <c r="E4007" s="37">
        <v>3300</v>
      </c>
      <c r="F4007" s="37"/>
      <c r="G4007" s="37"/>
      <c r="I4007" s="37">
        <v>3364</v>
      </c>
      <c r="J4007" s="37"/>
      <c r="K4007" s="37"/>
      <c r="M4007" s="2">
        <v>3300</v>
      </c>
      <c r="O4007" s="2">
        <v>3300</v>
      </c>
      <c r="Q4007" s="2">
        <v>3245</v>
      </c>
      <c r="S4007" s="37">
        <v>3245</v>
      </c>
      <c r="T4007" s="37"/>
      <c r="U4007" s="37"/>
      <c r="W4007" s="38">
        <v>43</v>
      </c>
      <c r="X4007" s="38"/>
    </row>
    <row r="4008" spans="2:24" ht="1.75" customHeight="1">
      <c r="B4008" s="43"/>
      <c r="C4008" s="43"/>
    </row>
    <row r="4009" spans="2:24" ht="0.65" customHeight="1">
      <c r="B4009" s="43"/>
      <c r="C4009" s="43"/>
    </row>
    <row r="4010" spans="2:24" ht="8.4" customHeight="1">
      <c r="B4010" s="43"/>
      <c r="C4010" s="43"/>
    </row>
    <row r="4011" spans="2:24" ht="1.75" customHeight="1"/>
    <row r="4012" spans="2:24" ht="10.75" customHeight="1">
      <c r="E4012" s="39">
        <v>6600</v>
      </c>
      <c r="F4012" s="39"/>
      <c r="G4012" s="39"/>
      <c r="I4012" s="39">
        <v>6728</v>
      </c>
      <c r="J4012" s="39"/>
      <c r="K4012" s="39"/>
      <c r="M4012" s="3">
        <v>6600</v>
      </c>
      <c r="O4012" s="3">
        <v>6600</v>
      </c>
      <c r="Q4012" s="3">
        <v>6490</v>
      </c>
      <c r="S4012" s="39">
        <v>6490</v>
      </c>
      <c r="T4012" s="39"/>
      <c r="U4012" s="39"/>
    </row>
    <row r="4013" spans="2:24" ht="6" customHeight="1"/>
    <row r="4014" spans="2:24" ht="13.75" customHeight="1">
      <c r="C4014" s="40" t="s">
        <v>10</v>
      </c>
      <c r="D4014" s="40"/>
      <c r="E4014" s="40"/>
      <c r="G4014" s="41">
        <v>2</v>
      </c>
      <c r="H4014" s="41"/>
      <c r="I4014" s="41"/>
    </row>
    <row r="4015" spans="2:24" ht="6" customHeight="1"/>
    <row r="4016" spans="2:24" ht="6" customHeight="1"/>
    <row r="4017" spans="2:24" ht="15" customHeight="1">
      <c r="B4017" s="42" t="s">
        <v>449</v>
      </c>
      <c r="C4017" s="42"/>
      <c r="D4017" s="42"/>
      <c r="E4017" s="42"/>
      <c r="F4017" s="42"/>
      <c r="G4017" s="42"/>
      <c r="H4017" s="42"/>
      <c r="I4017" s="42"/>
      <c r="J4017" s="42"/>
      <c r="K4017" s="42"/>
      <c r="L4017" s="42"/>
      <c r="M4017" s="42"/>
      <c r="N4017" s="42"/>
      <c r="O4017" s="42"/>
      <c r="P4017" s="42"/>
      <c r="Q4017" s="42"/>
      <c r="R4017" s="42"/>
      <c r="S4017" s="42"/>
      <c r="T4017" s="42"/>
      <c r="U4017" s="42"/>
      <c r="V4017" s="42"/>
      <c r="W4017" s="42"/>
      <c r="X4017" s="42"/>
    </row>
    <row r="4018" spans="2:24" ht="5.4" customHeight="1"/>
    <row r="4019" spans="2:24" ht="10.75" customHeight="1">
      <c r="B4019" s="43" t="s">
        <v>450</v>
      </c>
      <c r="C4019" s="43"/>
      <c r="E4019" s="37">
        <v>0</v>
      </c>
      <c r="F4019" s="37"/>
      <c r="G4019" s="37"/>
      <c r="I4019" s="37">
        <v>0</v>
      </c>
      <c r="J4019" s="37"/>
      <c r="K4019" s="37"/>
      <c r="M4019" s="2">
        <v>0</v>
      </c>
      <c r="O4019" s="2">
        <v>0</v>
      </c>
      <c r="Q4019" s="2">
        <v>0</v>
      </c>
      <c r="S4019" s="37">
        <v>0</v>
      </c>
      <c r="T4019" s="37"/>
      <c r="U4019" s="37"/>
      <c r="W4019" s="38">
        <v>46</v>
      </c>
      <c r="X4019" s="38"/>
    </row>
    <row r="4020" spans="2:24" ht="1.75" customHeight="1">
      <c r="B4020" s="43"/>
      <c r="C4020" s="43"/>
    </row>
    <row r="4021" spans="2:24" ht="0.65" customHeight="1">
      <c r="B4021" s="43"/>
      <c r="C4021" s="43"/>
    </row>
    <row r="4022" spans="2:24" ht="8.4" customHeight="1">
      <c r="B4022" s="43"/>
      <c r="C4022" s="43"/>
    </row>
    <row r="4023" spans="2:24" ht="10.75" customHeight="1">
      <c r="B4023" s="43" t="s">
        <v>450</v>
      </c>
      <c r="C4023" s="43"/>
      <c r="E4023" s="37">
        <v>0</v>
      </c>
      <c r="F4023" s="37"/>
      <c r="G4023" s="37"/>
      <c r="I4023" s="37">
        <v>0</v>
      </c>
      <c r="J4023" s="37"/>
      <c r="K4023" s="37"/>
      <c r="M4023" s="2">
        <v>0</v>
      </c>
      <c r="O4023" s="2">
        <v>0</v>
      </c>
      <c r="Q4023" s="2">
        <v>0</v>
      </c>
      <c r="S4023" s="37">
        <v>0</v>
      </c>
      <c r="T4023" s="37"/>
      <c r="U4023" s="37"/>
      <c r="W4023" s="38">
        <v>46</v>
      </c>
      <c r="X4023" s="38"/>
    </row>
    <row r="4024" spans="2:24" ht="1.75" customHeight="1">
      <c r="B4024" s="43"/>
      <c r="C4024" s="43"/>
    </row>
    <row r="4025" spans="2:24" ht="0.65" customHeight="1">
      <c r="B4025" s="43"/>
      <c r="C4025" s="43"/>
    </row>
    <row r="4026" spans="2:24" ht="8.4" customHeight="1">
      <c r="B4026" s="43"/>
      <c r="C4026" s="43"/>
    </row>
    <row r="4027" spans="2:24" ht="1.75" customHeight="1"/>
    <row r="4028" spans="2:24" ht="10.75" customHeight="1">
      <c r="E4028" s="39">
        <v>0</v>
      </c>
      <c r="F4028" s="39"/>
      <c r="G4028" s="39"/>
      <c r="I4028" s="39">
        <v>0</v>
      </c>
      <c r="J4028" s="39"/>
      <c r="K4028" s="39"/>
      <c r="M4028" s="3">
        <v>0</v>
      </c>
      <c r="O4028" s="3">
        <v>0</v>
      </c>
      <c r="Q4028" s="3">
        <v>0</v>
      </c>
      <c r="S4028" s="39">
        <v>0</v>
      </c>
      <c r="T4028" s="39"/>
      <c r="U4028" s="39"/>
    </row>
    <row r="4029" spans="2:24" ht="6" customHeight="1"/>
    <row r="4030" spans="2:24" ht="13.75" customHeight="1">
      <c r="C4030" s="40" t="s">
        <v>10</v>
      </c>
      <c r="D4030" s="40"/>
      <c r="E4030" s="40"/>
      <c r="G4030" s="41">
        <v>2</v>
      </c>
      <c r="H4030" s="41"/>
      <c r="I4030" s="41"/>
    </row>
    <row r="4031" spans="2:24" ht="6" customHeight="1"/>
    <row r="4032" spans="2:24" ht="6" customHeight="1"/>
    <row r="4033" spans="2:24" ht="15" customHeight="1">
      <c r="B4033" s="42" t="s">
        <v>451</v>
      </c>
      <c r="C4033" s="42"/>
      <c r="D4033" s="42"/>
      <c r="E4033" s="42"/>
      <c r="F4033" s="42"/>
      <c r="G4033" s="42"/>
      <c r="H4033" s="42"/>
      <c r="I4033" s="42"/>
      <c r="J4033" s="42"/>
      <c r="K4033" s="42"/>
      <c r="L4033" s="42"/>
      <c r="M4033" s="42"/>
      <c r="N4033" s="42"/>
      <c r="O4033" s="42"/>
      <c r="P4033" s="42"/>
      <c r="Q4033" s="42"/>
      <c r="R4033" s="42"/>
      <c r="S4033" s="42"/>
      <c r="T4033" s="42"/>
      <c r="U4033" s="42"/>
      <c r="V4033" s="42"/>
      <c r="W4033" s="42"/>
      <c r="X4033" s="42"/>
    </row>
    <row r="4034" spans="2:24" ht="5.4" customHeight="1"/>
    <row r="4035" spans="2:24" ht="12.65" customHeight="1">
      <c r="B4035" s="33" t="s">
        <v>452</v>
      </c>
      <c r="C4035" s="33"/>
      <c r="E4035" s="37">
        <v>0</v>
      </c>
      <c r="F4035" s="37"/>
      <c r="G4035" s="37"/>
      <c r="I4035" s="37">
        <v>0</v>
      </c>
      <c r="J4035" s="37"/>
      <c r="K4035" s="37"/>
      <c r="M4035" s="2">
        <v>0</v>
      </c>
      <c r="O4035" s="2">
        <v>0</v>
      </c>
      <c r="Q4035" s="2">
        <v>0</v>
      </c>
      <c r="S4035" s="37">
        <v>0</v>
      </c>
      <c r="T4035" s="37"/>
      <c r="U4035" s="37"/>
      <c r="W4035" s="38">
        <v>91</v>
      </c>
      <c r="X4035" s="38"/>
    </row>
    <row r="4036" spans="2:24" ht="0.65" customHeight="1">
      <c r="B4036" s="33"/>
      <c r="C4036" s="33"/>
    </row>
    <row r="4037" spans="2:24" ht="0.65" customHeight="1"/>
    <row r="4038" spans="2:24" ht="1.75" customHeight="1"/>
    <row r="4039" spans="2:24" ht="10.75" customHeight="1">
      <c r="E4039" s="39">
        <v>0</v>
      </c>
      <c r="F4039" s="39"/>
      <c r="G4039" s="39"/>
      <c r="I4039" s="39">
        <v>0</v>
      </c>
      <c r="J4039" s="39"/>
      <c r="K4039" s="39"/>
      <c r="M4039" s="3">
        <v>0</v>
      </c>
      <c r="O4039" s="3">
        <v>0</v>
      </c>
      <c r="Q4039" s="3">
        <v>0</v>
      </c>
      <c r="S4039" s="39">
        <v>0</v>
      </c>
      <c r="T4039" s="39"/>
      <c r="U4039" s="39"/>
    </row>
    <row r="4040" spans="2:24" ht="6" customHeight="1"/>
    <row r="4041" spans="2:24" ht="13.75" customHeight="1">
      <c r="C4041" s="40" t="s">
        <v>10</v>
      </c>
      <c r="D4041" s="40"/>
      <c r="E4041" s="40"/>
      <c r="G4041" s="41">
        <v>1</v>
      </c>
      <c r="H4041" s="41"/>
      <c r="I4041" s="41"/>
    </row>
    <row r="4042" spans="2:24" ht="6" customHeight="1"/>
    <row r="4043" spans="2:24" ht="6" customHeight="1"/>
    <row r="4044" spans="2:24" ht="15" customHeight="1">
      <c r="B4044" s="42" t="s">
        <v>453</v>
      </c>
      <c r="C4044" s="42"/>
      <c r="D4044" s="42"/>
      <c r="E4044" s="42"/>
      <c r="F4044" s="42"/>
      <c r="G4044" s="42"/>
      <c r="H4044" s="42"/>
      <c r="I4044" s="42"/>
      <c r="J4044" s="42"/>
      <c r="K4044" s="42"/>
      <c r="L4044" s="42"/>
      <c r="M4044" s="42"/>
      <c r="N4044" s="42"/>
      <c r="O4044" s="42"/>
      <c r="P4044" s="42"/>
      <c r="Q4044" s="42"/>
      <c r="R4044" s="42"/>
      <c r="S4044" s="42"/>
      <c r="T4044" s="42"/>
      <c r="U4044" s="42"/>
      <c r="V4044" s="42"/>
      <c r="W4044" s="42"/>
      <c r="X4044" s="42"/>
    </row>
    <row r="4045" spans="2:24" ht="5.4" customHeight="1"/>
    <row r="4046" spans="2:24" ht="12.65" customHeight="1">
      <c r="B4046" s="33" t="s">
        <v>454</v>
      </c>
      <c r="C4046" s="33"/>
      <c r="E4046" s="37">
        <v>0</v>
      </c>
      <c r="F4046" s="37"/>
      <c r="G4046" s="37"/>
      <c r="I4046" s="37">
        <v>0</v>
      </c>
      <c r="J4046" s="37"/>
      <c r="K4046" s="37"/>
      <c r="M4046" s="2">
        <v>0</v>
      </c>
      <c r="O4046" s="2">
        <v>0</v>
      </c>
      <c r="Q4046" s="2">
        <v>0</v>
      </c>
      <c r="S4046" s="37">
        <v>0</v>
      </c>
      <c r="T4046" s="37"/>
      <c r="U4046" s="37"/>
      <c r="W4046" s="38">
        <v>30</v>
      </c>
      <c r="X4046" s="38"/>
    </row>
    <row r="4047" spans="2:24" ht="0.65" customHeight="1">
      <c r="B4047" s="33"/>
      <c r="C4047" s="33"/>
    </row>
    <row r="4048" spans="2:24" ht="0.65" customHeight="1"/>
    <row r="4049" spans="2:24" ht="1.75" customHeight="1"/>
    <row r="4050" spans="2:24" ht="10.75" customHeight="1">
      <c r="E4050" s="39">
        <v>0</v>
      </c>
      <c r="F4050" s="39"/>
      <c r="G4050" s="39"/>
      <c r="I4050" s="39">
        <v>0</v>
      </c>
      <c r="J4050" s="39"/>
      <c r="K4050" s="39"/>
      <c r="M4050" s="3">
        <v>0</v>
      </c>
      <c r="O4050" s="3">
        <v>0</v>
      </c>
      <c r="Q4050" s="3">
        <v>0</v>
      </c>
      <c r="S4050" s="39">
        <v>0</v>
      </c>
      <c r="T4050" s="39"/>
      <c r="U4050" s="39"/>
    </row>
    <row r="4051" spans="2:24" ht="6" customHeight="1"/>
    <row r="4052" spans="2:24" ht="13.75" customHeight="1">
      <c r="C4052" s="40" t="s">
        <v>10</v>
      </c>
      <c r="D4052" s="40"/>
      <c r="E4052" s="40"/>
      <c r="G4052" s="41">
        <v>1</v>
      </c>
      <c r="H4052" s="41"/>
      <c r="I4052" s="41"/>
    </row>
    <row r="4053" spans="2:24" ht="6" customHeight="1"/>
    <row r="4054" spans="2:24" ht="6" customHeight="1"/>
    <row r="4055" spans="2:24" ht="15" customHeight="1">
      <c r="B4055" s="42" t="s">
        <v>455</v>
      </c>
      <c r="C4055" s="42"/>
      <c r="D4055" s="42"/>
      <c r="E4055" s="42"/>
      <c r="F4055" s="42"/>
      <c r="G4055" s="42"/>
      <c r="H4055" s="42"/>
      <c r="I4055" s="42"/>
      <c r="J4055" s="42"/>
      <c r="K4055" s="42"/>
      <c r="L4055" s="42"/>
      <c r="M4055" s="42"/>
      <c r="N4055" s="42"/>
      <c r="O4055" s="42"/>
      <c r="P4055" s="42"/>
      <c r="Q4055" s="42"/>
      <c r="R4055" s="42"/>
      <c r="S4055" s="42"/>
      <c r="T4055" s="42"/>
      <c r="U4055" s="42"/>
      <c r="V4055" s="42"/>
      <c r="W4055" s="42"/>
      <c r="X4055" s="42"/>
    </row>
    <row r="4056" spans="2:24" ht="5.4" customHeight="1"/>
    <row r="4057" spans="2:24" ht="10.75" customHeight="1">
      <c r="B4057" s="43" t="s">
        <v>456</v>
      </c>
      <c r="C4057" s="43"/>
      <c r="E4057" s="37">
        <v>0</v>
      </c>
      <c r="F4057" s="37"/>
      <c r="G4057" s="37"/>
      <c r="I4057" s="37">
        <v>0</v>
      </c>
      <c r="J4057" s="37"/>
      <c r="K4057" s="37"/>
      <c r="M4057" s="2">
        <v>0</v>
      </c>
      <c r="O4057" s="2">
        <v>0</v>
      </c>
      <c r="Q4057" s="2">
        <v>0</v>
      </c>
      <c r="S4057" s="37">
        <v>0</v>
      </c>
      <c r="T4057" s="37"/>
      <c r="U4057" s="37"/>
      <c r="W4057" s="38">
        <v>70</v>
      </c>
      <c r="X4057" s="38"/>
    </row>
    <row r="4058" spans="2:24" ht="1.75" customHeight="1">
      <c r="B4058" s="43"/>
      <c r="C4058" s="43"/>
    </row>
    <row r="4059" spans="2:24" ht="0.65" customHeight="1">
      <c r="B4059" s="43"/>
      <c r="C4059" s="43"/>
    </row>
    <row r="4060" spans="2:24" ht="8.4" customHeight="1">
      <c r="B4060" s="43"/>
      <c r="C4060" s="43"/>
    </row>
    <row r="4061" spans="2:24" ht="10.75" customHeight="1">
      <c r="B4061" s="43" t="s">
        <v>456</v>
      </c>
      <c r="C4061" s="43"/>
      <c r="E4061" s="37">
        <v>0</v>
      </c>
      <c r="F4061" s="37"/>
      <c r="G4061" s="37"/>
      <c r="I4061" s="37">
        <v>0</v>
      </c>
      <c r="J4061" s="37"/>
      <c r="K4061" s="37"/>
      <c r="M4061" s="2">
        <v>0</v>
      </c>
      <c r="O4061" s="2">
        <v>0</v>
      </c>
      <c r="Q4061" s="2">
        <v>0</v>
      </c>
      <c r="S4061" s="37">
        <v>0</v>
      </c>
      <c r="T4061" s="37"/>
      <c r="U4061" s="37"/>
      <c r="W4061" s="38">
        <v>64</v>
      </c>
      <c r="X4061" s="38"/>
    </row>
    <row r="4062" spans="2:24" ht="1.75" customHeight="1">
      <c r="B4062" s="43"/>
      <c r="C4062" s="43"/>
    </row>
    <row r="4063" spans="2:24" ht="0.65" customHeight="1">
      <c r="B4063" s="43"/>
      <c r="C4063" s="43"/>
    </row>
    <row r="4064" spans="2:24" ht="8.4" customHeight="1">
      <c r="B4064" s="43"/>
      <c r="C4064" s="43"/>
    </row>
    <row r="4065" spans="2:24" ht="10.75" customHeight="1">
      <c r="E4065" s="39">
        <v>0</v>
      </c>
      <c r="F4065" s="39"/>
      <c r="G4065" s="39"/>
      <c r="I4065" s="39">
        <v>0</v>
      </c>
      <c r="J4065" s="39"/>
      <c r="K4065" s="39"/>
      <c r="M4065" s="3">
        <v>0</v>
      </c>
      <c r="O4065" s="3">
        <v>0</v>
      </c>
      <c r="Q4065" s="3">
        <v>0</v>
      </c>
      <c r="S4065" s="39">
        <v>0</v>
      </c>
      <c r="T4065" s="39"/>
      <c r="U4065" s="39"/>
    </row>
    <row r="4066" spans="2:24" ht="6" customHeight="1"/>
    <row r="4067" spans="2:24" ht="13.75" customHeight="1">
      <c r="C4067" s="40" t="s">
        <v>10</v>
      </c>
      <c r="D4067" s="40"/>
      <c r="E4067" s="40"/>
      <c r="G4067" s="41">
        <v>2</v>
      </c>
      <c r="H4067" s="41"/>
      <c r="I4067" s="41"/>
    </row>
    <row r="4068" spans="2:24" ht="6" customHeight="1"/>
    <row r="4069" spans="2:24" ht="6" customHeight="1"/>
    <row r="4070" spans="2:24" ht="15" customHeight="1">
      <c r="B4070" s="42" t="s">
        <v>457</v>
      </c>
      <c r="C4070" s="42"/>
      <c r="D4070" s="42"/>
      <c r="E4070" s="42"/>
      <c r="F4070" s="42"/>
      <c r="G4070" s="42"/>
      <c r="H4070" s="42"/>
      <c r="I4070" s="42"/>
      <c r="J4070" s="42"/>
      <c r="K4070" s="42"/>
      <c r="L4070" s="42"/>
      <c r="M4070" s="42"/>
      <c r="N4070" s="42"/>
      <c r="O4070" s="42"/>
      <c r="P4070" s="42"/>
      <c r="Q4070" s="42"/>
      <c r="R4070" s="42"/>
      <c r="S4070" s="42"/>
      <c r="T4070" s="42"/>
      <c r="U4070" s="42"/>
      <c r="V4070" s="42"/>
      <c r="W4070" s="42"/>
      <c r="X4070" s="42"/>
    </row>
    <row r="4071" spans="2:24" ht="5.4" customHeight="1"/>
    <row r="4072" spans="2:24" ht="12.65" customHeight="1">
      <c r="B4072" s="33" t="s">
        <v>458</v>
      </c>
      <c r="C4072" s="33"/>
      <c r="E4072" s="37">
        <v>0</v>
      </c>
      <c r="F4072" s="37"/>
      <c r="G4072" s="37"/>
      <c r="I4072" s="37">
        <v>0</v>
      </c>
      <c r="J4072" s="37"/>
      <c r="K4072" s="37"/>
      <c r="M4072" s="2">
        <v>0</v>
      </c>
      <c r="O4072" s="2">
        <v>0</v>
      </c>
      <c r="Q4072" s="2">
        <v>0</v>
      </c>
      <c r="S4072" s="37">
        <v>0</v>
      </c>
      <c r="T4072" s="37"/>
      <c r="U4072" s="37"/>
      <c r="W4072" s="38">
        <v>26</v>
      </c>
      <c r="X4072" s="38"/>
    </row>
    <row r="4073" spans="2:24" ht="0.65" customHeight="1">
      <c r="B4073" s="33"/>
      <c r="C4073" s="33"/>
    </row>
    <row r="4074" spans="2:24" ht="0.65" customHeight="1"/>
    <row r="4075" spans="2:24" ht="1.75" customHeight="1"/>
    <row r="4076" spans="2:24" ht="10.75" customHeight="1">
      <c r="E4076" s="39">
        <v>0</v>
      </c>
      <c r="F4076" s="39"/>
      <c r="G4076" s="39"/>
      <c r="I4076" s="39">
        <v>0</v>
      </c>
      <c r="J4076" s="39"/>
      <c r="K4076" s="39"/>
      <c r="M4076" s="3">
        <v>0</v>
      </c>
      <c r="O4076" s="3">
        <v>0</v>
      </c>
      <c r="Q4076" s="3">
        <v>0</v>
      </c>
      <c r="S4076" s="39">
        <v>0</v>
      </c>
      <c r="T4076" s="39"/>
      <c r="U4076" s="39"/>
    </row>
    <row r="4077" spans="2:24" ht="6" customHeight="1"/>
    <row r="4078" spans="2:24" ht="13.75" customHeight="1">
      <c r="C4078" s="40" t="s">
        <v>10</v>
      </c>
      <c r="D4078" s="40"/>
      <c r="E4078" s="40"/>
      <c r="G4078" s="41">
        <v>1</v>
      </c>
      <c r="H4078" s="41"/>
      <c r="I4078" s="41"/>
    </row>
    <row r="4079" spans="2:24" ht="6" customHeight="1"/>
    <row r="4080" spans="2:24" ht="6" customHeight="1"/>
    <row r="4081" spans="2:24" ht="15" customHeight="1">
      <c r="B4081" s="42" t="s">
        <v>459</v>
      </c>
      <c r="C4081" s="42"/>
      <c r="D4081" s="42"/>
      <c r="E4081" s="42"/>
      <c r="F4081" s="42"/>
      <c r="G4081" s="42"/>
      <c r="H4081" s="42"/>
      <c r="I4081" s="42"/>
      <c r="J4081" s="42"/>
      <c r="K4081" s="42"/>
      <c r="L4081" s="42"/>
      <c r="M4081" s="42"/>
      <c r="N4081" s="42"/>
      <c r="O4081" s="42"/>
      <c r="P4081" s="42"/>
      <c r="Q4081" s="42"/>
      <c r="R4081" s="42"/>
      <c r="S4081" s="42"/>
      <c r="T4081" s="42"/>
      <c r="U4081" s="42"/>
      <c r="V4081" s="42"/>
      <c r="W4081" s="42"/>
      <c r="X4081" s="42"/>
    </row>
    <row r="4082" spans="2:24" ht="5.4" customHeight="1"/>
    <row r="4083" spans="2:24" ht="12.65" customHeight="1">
      <c r="B4083" s="33" t="s">
        <v>460</v>
      </c>
      <c r="C4083" s="33"/>
      <c r="E4083" s="37">
        <v>0</v>
      </c>
      <c r="F4083" s="37"/>
      <c r="G4083" s="37"/>
      <c r="I4083" s="37">
        <v>0</v>
      </c>
      <c r="J4083" s="37"/>
      <c r="K4083" s="37"/>
      <c r="M4083" s="2">
        <v>0</v>
      </c>
      <c r="O4083" s="2">
        <v>0</v>
      </c>
      <c r="Q4083" s="2">
        <v>0</v>
      </c>
      <c r="S4083" s="37">
        <v>0</v>
      </c>
      <c r="T4083" s="37"/>
      <c r="U4083" s="37"/>
      <c r="W4083" s="38">
        <v>45</v>
      </c>
      <c r="X4083" s="38"/>
    </row>
    <row r="4084" spans="2:24" ht="0.65" customHeight="1">
      <c r="B4084" s="33"/>
      <c r="C4084" s="33"/>
    </row>
    <row r="4085" spans="2:24" ht="0.65" customHeight="1"/>
    <row r="4086" spans="2:24" ht="1.75" customHeight="1"/>
    <row r="4087" spans="2:24" ht="10.75" customHeight="1">
      <c r="E4087" s="39">
        <v>0</v>
      </c>
      <c r="F4087" s="39"/>
      <c r="G4087" s="39"/>
      <c r="I4087" s="39">
        <v>0</v>
      </c>
      <c r="J4087" s="39"/>
      <c r="K4087" s="39"/>
      <c r="M4087" s="3">
        <v>0</v>
      </c>
      <c r="O4087" s="3">
        <v>0</v>
      </c>
      <c r="Q4087" s="3">
        <v>0</v>
      </c>
      <c r="S4087" s="39">
        <v>0</v>
      </c>
      <c r="T4087" s="39"/>
      <c r="U4087" s="39"/>
    </row>
    <row r="4088" spans="2:24" ht="6" customHeight="1"/>
    <row r="4089" spans="2:24" ht="13.75" customHeight="1">
      <c r="C4089" s="40" t="s">
        <v>10</v>
      </c>
      <c r="D4089" s="40"/>
      <c r="E4089" s="40"/>
      <c r="G4089" s="41">
        <v>1</v>
      </c>
      <c r="H4089" s="41"/>
      <c r="I4089" s="41"/>
    </row>
    <row r="4090" spans="2:24" ht="6" customHeight="1"/>
    <row r="4091" spans="2:24" ht="6" customHeight="1"/>
    <row r="4092" spans="2:24" ht="15" customHeight="1">
      <c r="B4092" s="42" t="s">
        <v>461</v>
      </c>
      <c r="C4092" s="42"/>
      <c r="D4092" s="42"/>
      <c r="E4092" s="42"/>
      <c r="F4092" s="42"/>
      <c r="G4092" s="42"/>
      <c r="H4092" s="42"/>
      <c r="I4092" s="42"/>
      <c r="J4092" s="42"/>
      <c r="K4092" s="42"/>
      <c r="L4092" s="42"/>
      <c r="M4092" s="42"/>
      <c r="N4092" s="42"/>
      <c r="O4092" s="42"/>
      <c r="P4092" s="42"/>
      <c r="Q4092" s="42"/>
      <c r="R4092" s="42"/>
      <c r="S4092" s="42"/>
      <c r="T4092" s="42"/>
      <c r="U4092" s="42"/>
      <c r="V4092" s="42"/>
      <c r="W4092" s="42"/>
      <c r="X4092" s="42"/>
    </row>
    <row r="4093" spans="2:24" ht="5.4" customHeight="1"/>
    <row r="4094" spans="2:24" ht="10.75" customHeight="1">
      <c r="B4094" s="43" t="s">
        <v>462</v>
      </c>
      <c r="C4094" s="43"/>
      <c r="E4094" s="37">
        <v>0</v>
      </c>
      <c r="F4094" s="37"/>
      <c r="G4094" s="37"/>
      <c r="I4094" s="37">
        <v>0</v>
      </c>
      <c r="J4094" s="37"/>
      <c r="K4094" s="37"/>
      <c r="M4094" s="2">
        <v>0</v>
      </c>
      <c r="O4094" s="2">
        <v>0</v>
      </c>
      <c r="Q4094" s="2">
        <v>0</v>
      </c>
      <c r="S4094" s="37">
        <v>0</v>
      </c>
      <c r="T4094" s="37"/>
      <c r="U4094" s="37"/>
      <c r="W4094" s="38">
        <v>42</v>
      </c>
      <c r="X4094" s="38"/>
    </row>
    <row r="4095" spans="2:24" ht="1.75" customHeight="1">
      <c r="B4095" s="43"/>
      <c r="C4095" s="43"/>
    </row>
    <row r="4096" spans="2:24" ht="0.65" customHeight="1">
      <c r="B4096" s="43"/>
      <c r="C4096" s="43"/>
    </row>
    <row r="4097" spans="2:24" ht="8.4" customHeight="1">
      <c r="B4097" s="43"/>
      <c r="C4097" s="43"/>
    </row>
    <row r="4098" spans="2:24" ht="10.75" customHeight="1">
      <c r="B4098" s="43" t="s">
        <v>462</v>
      </c>
      <c r="C4098" s="43"/>
      <c r="E4098" s="37">
        <v>0</v>
      </c>
      <c r="F4098" s="37"/>
      <c r="G4098" s="37"/>
      <c r="I4098" s="37">
        <v>0</v>
      </c>
      <c r="J4098" s="37"/>
      <c r="K4098" s="37"/>
      <c r="M4098" s="2">
        <v>0</v>
      </c>
      <c r="O4098" s="2">
        <v>0</v>
      </c>
      <c r="Q4098" s="2">
        <v>0</v>
      </c>
      <c r="S4098" s="37">
        <v>0</v>
      </c>
      <c r="T4098" s="37"/>
      <c r="U4098" s="37"/>
      <c r="W4098" s="38">
        <v>42</v>
      </c>
      <c r="X4098" s="38"/>
    </row>
    <row r="4099" spans="2:24" ht="1.75" customHeight="1">
      <c r="B4099" s="43"/>
      <c r="C4099" s="43"/>
    </row>
    <row r="4100" spans="2:24" ht="0.65" customHeight="1">
      <c r="B4100" s="43"/>
      <c r="C4100" s="43"/>
    </row>
    <row r="4101" spans="2:24" ht="8.4" customHeight="1">
      <c r="B4101" s="43"/>
      <c r="C4101" s="43"/>
    </row>
    <row r="4102" spans="2:24" ht="1.75" customHeight="1"/>
    <row r="4103" spans="2:24" ht="10.75" customHeight="1">
      <c r="E4103" s="39">
        <v>0</v>
      </c>
      <c r="F4103" s="39"/>
      <c r="G4103" s="39"/>
      <c r="I4103" s="39">
        <v>0</v>
      </c>
      <c r="J4103" s="39"/>
      <c r="K4103" s="39"/>
      <c r="M4103" s="3">
        <v>0</v>
      </c>
      <c r="O4103" s="3">
        <v>0</v>
      </c>
      <c r="Q4103" s="3">
        <v>0</v>
      </c>
      <c r="S4103" s="39">
        <v>0</v>
      </c>
      <c r="T4103" s="39"/>
      <c r="U4103" s="39"/>
    </row>
    <row r="4104" spans="2:24" ht="6" customHeight="1"/>
    <row r="4105" spans="2:24" ht="13.75" customHeight="1">
      <c r="C4105" s="40" t="s">
        <v>10</v>
      </c>
      <c r="D4105" s="40"/>
      <c r="E4105" s="40"/>
      <c r="G4105" s="41">
        <v>2</v>
      </c>
      <c r="H4105" s="41"/>
      <c r="I4105" s="41"/>
    </row>
    <row r="4106" spans="2:24" ht="6" customHeight="1"/>
    <row r="4107" spans="2:24" ht="6" customHeight="1"/>
    <row r="4108" spans="2:24" ht="15" customHeight="1">
      <c r="B4108" s="42" t="s">
        <v>463</v>
      </c>
      <c r="C4108" s="42"/>
      <c r="D4108" s="42"/>
      <c r="E4108" s="42"/>
      <c r="F4108" s="42"/>
      <c r="G4108" s="42"/>
      <c r="H4108" s="42"/>
      <c r="I4108" s="42"/>
      <c r="J4108" s="42"/>
      <c r="K4108" s="42"/>
      <c r="L4108" s="42"/>
      <c r="M4108" s="42"/>
      <c r="N4108" s="42"/>
      <c r="O4108" s="42"/>
      <c r="P4108" s="42"/>
      <c r="Q4108" s="42"/>
      <c r="R4108" s="42"/>
      <c r="S4108" s="42"/>
      <c r="T4108" s="42"/>
      <c r="U4108" s="42"/>
      <c r="V4108" s="42"/>
      <c r="W4108" s="42"/>
      <c r="X4108" s="42"/>
    </row>
    <row r="4109" spans="2:24" ht="5.4" customHeight="1"/>
    <row r="4110" spans="2:24" ht="12.65" customHeight="1">
      <c r="B4110" s="33" t="s">
        <v>464</v>
      </c>
      <c r="C4110" s="33"/>
      <c r="E4110" s="37">
        <v>0</v>
      </c>
      <c r="F4110" s="37"/>
      <c r="G4110" s="37"/>
      <c r="I4110" s="37">
        <v>0</v>
      </c>
      <c r="J4110" s="37"/>
      <c r="K4110" s="37"/>
      <c r="M4110" s="2">
        <v>0</v>
      </c>
      <c r="O4110" s="2">
        <v>0</v>
      </c>
      <c r="Q4110" s="2">
        <v>0</v>
      </c>
      <c r="S4110" s="37">
        <v>0</v>
      </c>
      <c r="T4110" s="37"/>
      <c r="U4110" s="37"/>
      <c r="W4110" s="38">
        <v>27</v>
      </c>
      <c r="X4110" s="38"/>
    </row>
    <row r="4111" spans="2:24" ht="0.65" customHeight="1">
      <c r="B4111" s="33"/>
      <c r="C4111" s="33"/>
    </row>
    <row r="4112" spans="2:24" ht="0.65" customHeight="1"/>
    <row r="4113" spans="2:24" ht="1.75" customHeight="1"/>
    <row r="4114" spans="2:24" ht="10.75" customHeight="1">
      <c r="E4114" s="39">
        <v>0</v>
      </c>
      <c r="F4114" s="39"/>
      <c r="G4114" s="39"/>
      <c r="I4114" s="39">
        <v>0</v>
      </c>
      <c r="J4114" s="39"/>
      <c r="K4114" s="39"/>
      <c r="M4114" s="3">
        <v>0</v>
      </c>
      <c r="O4114" s="3">
        <v>0</v>
      </c>
      <c r="Q4114" s="3">
        <v>0</v>
      </c>
      <c r="S4114" s="39">
        <v>0</v>
      </c>
      <c r="T4114" s="39"/>
      <c r="U4114" s="39"/>
    </row>
    <row r="4115" spans="2:24" ht="6" customHeight="1"/>
    <row r="4116" spans="2:24" ht="13.75" customHeight="1">
      <c r="C4116" s="40" t="s">
        <v>10</v>
      </c>
      <c r="D4116" s="40"/>
      <c r="E4116" s="40"/>
      <c r="G4116" s="41">
        <v>1</v>
      </c>
      <c r="H4116" s="41"/>
      <c r="I4116" s="41"/>
    </row>
    <row r="4117" spans="2:24" ht="6" customHeight="1"/>
    <row r="4118" spans="2:24" ht="6" customHeight="1"/>
    <row r="4119" spans="2:24" ht="15" customHeight="1">
      <c r="B4119" s="42" t="s">
        <v>465</v>
      </c>
      <c r="C4119" s="42"/>
      <c r="D4119" s="42"/>
      <c r="E4119" s="42"/>
      <c r="F4119" s="42"/>
      <c r="G4119" s="42"/>
      <c r="H4119" s="42"/>
      <c r="I4119" s="42"/>
      <c r="J4119" s="42"/>
      <c r="K4119" s="42"/>
      <c r="L4119" s="42"/>
      <c r="M4119" s="42"/>
      <c r="N4119" s="42"/>
      <c r="O4119" s="42"/>
      <c r="P4119" s="42"/>
      <c r="Q4119" s="42"/>
      <c r="R4119" s="42"/>
      <c r="S4119" s="42"/>
      <c r="T4119" s="42"/>
      <c r="U4119" s="42"/>
      <c r="V4119" s="42"/>
      <c r="W4119" s="42"/>
      <c r="X4119" s="42"/>
    </row>
    <row r="4120" spans="2:24" ht="5.4" customHeight="1"/>
    <row r="4121" spans="2:24" ht="12.65" customHeight="1">
      <c r="B4121" s="33" t="s">
        <v>466</v>
      </c>
      <c r="C4121" s="33"/>
      <c r="E4121" s="37">
        <v>0</v>
      </c>
      <c r="F4121" s="37"/>
      <c r="G4121" s="37"/>
      <c r="I4121" s="37">
        <v>0</v>
      </c>
      <c r="J4121" s="37"/>
      <c r="K4121" s="37"/>
      <c r="M4121" s="2">
        <v>0</v>
      </c>
      <c r="O4121" s="2">
        <v>0</v>
      </c>
      <c r="Q4121" s="2">
        <v>0</v>
      </c>
      <c r="S4121" s="37">
        <v>0</v>
      </c>
      <c r="T4121" s="37"/>
      <c r="U4121" s="37"/>
      <c r="W4121" s="38">
        <v>33</v>
      </c>
      <c r="X4121" s="38"/>
    </row>
    <row r="4122" spans="2:24" ht="0.65" customHeight="1">
      <c r="B4122" s="33"/>
      <c r="C4122" s="33"/>
    </row>
    <row r="4123" spans="2:24" ht="0.65" customHeight="1"/>
    <row r="4124" spans="2:24" ht="1.75" customHeight="1"/>
    <row r="4125" spans="2:24" ht="10.75" customHeight="1">
      <c r="E4125" s="39">
        <v>0</v>
      </c>
      <c r="F4125" s="39"/>
      <c r="G4125" s="39"/>
      <c r="I4125" s="39">
        <v>0</v>
      </c>
      <c r="J4125" s="39"/>
      <c r="K4125" s="39"/>
      <c r="M4125" s="3">
        <v>0</v>
      </c>
      <c r="O4125" s="3">
        <v>0</v>
      </c>
      <c r="Q4125" s="3">
        <v>0</v>
      </c>
      <c r="S4125" s="39">
        <v>0</v>
      </c>
      <c r="T4125" s="39"/>
      <c r="U4125" s="39"/>
    </row>
    <row r="4126" spans="2:24" ht="6" customHeight="1"/>
    <row r="4127" spans="2:24" ht="13.75" customHeight="1">
      <c r="C4127" s="40" t="s">
        <v>10</v>
      </c>
      <c r="D4127" s="40"/>
      <c r="E4127" s="40"/>
      <c r="G4127" s="41">
        <v>1</v>
      </c>
      <c r="H4127" s="41"/>
      <c r="I4127" s="41"/>
    </row>
    <row r="4128" spans="2:24" ht="6" customHeight="1"/>
    <row r="4129" spans="2:24" ht="6" customHeight="1"/>
    <row r="4130" spans="2:24" ht="15" customHeight="1">
      <c r="B4130" s="42" t="s">
        <v>467</v>
      </c>
      <c r="C4130" s="42"/>
      <c r="D4130" s="42"/>
      <c r="E4130" s="42"/>
      <c r="F4130" s="42"/>
      <c r="G4130" s="42"/>
      <c r="H4130" s="42"/>
      <c r="I4130" s="42"/>
      <c r="J4130" s="42"/>
      <c r="K4130" s="42"/>
      <c r="L4130" s="42"/>
      <c r="M4130" s="42"/>
      <c r="N4130" s="42"/>
      <c r="O4130" s="42"/>
      <c r="P4130" s="42"/>
      <c r="Q4130" s="42"/>
      <c r="R4130" s="42"/>
      <c r="S4130" s="42"/>
      <c r="T4130" s="42"/>
      <c r="U4130" s="42"/>
      <c r="V4130" s="42"/>
      <c r="W4130" s="42"/>
      <c r="X4130" s="42"/>
    </row>
    <row r="4131" spans="2:24" ht="5.4" customHeight="1"/>
    <row r="4132" spans="2:24" ht="12.65" customHeight="1">
      <c r="B4132" s="33" t="s">
        <v>468</v>
      </c>
      <c r="C4132" s="33"/>
      <c r="E4132" s="37">
        <v>70</v>
      </c>
      <c r="F4132" s="37"/>
      <c r="G4132" s="37"/>
      <c r="I4132" s="37">
        <v>95</v>
      </c>
      <c r="J4132" s="37"/>
      <c r="K4132" s="37"/>
      <c r="M4132" s="2">
        <v>50</v>
      </c>
      <c r="O4132" s="2">
        <v>50</v>
      </c>
      <c r="Q4132" s="2">
        <v>80</v>
      </c>
      <c r="S4132" s="37">
        <v>80</v>
      </c>
      <c r="T4132" s="37"/>
      <c r="U4132" s="37"/>
      <c r="W4132" s="38">
        <v>72</v>
      </c>
      <c r="X4132" s="38"/>
    </row>
    <row r="4133" spans="2:24" ht="0.65" customHeight="1">
      <c r="B4133" s="33"/>
      <c r="C4133" s="33"/>
    </row>
    <row r="4134" spans="2:24" ht="0.65" customHeight="1"/>
    <row r="4135" spans="2:24" ht="1.75" customHeight="1"/>
    <row r="4136" spans="2:24" ht="10.75" customHeight="1">
      <c r="E4136" s="39">
        <v>70</v>
      </c>
      <c r="F4136" s="39"/>
      <c r="G4136" s="39"/>
      <c r="I4136" s="39">
        <v>95</v>
      </c>
      <c r="J4136" s="39"/>
      <c r="K4136" s="39"/>
      <c r="M4136" s="3">
        <v>50</v>
      </c>
      <c r="O4136" s="3">
        <v>50</v>
      </c>
      <c r="Q4136" s="3">
        <v>80</v>
      </c>
      <c r="S4136" s="39">
        <v>80</v>
      </c>
      <c r="T4136" s="39"/>
      <c r="U4136" s="39"/>
    </row>
    <row r="4137" spans="2:24" ht="6" customHeight="1"/>
    <row r="4138" spans="2:24" ht="13.75" customHeight="1">
      <c r="C4138" s="40" t="s">
        <v>10</v>
      </c>
      <c r="D4138" s="40"/>
      <c r="E4138" s="40"/>
      <c r="G4138" s="41">
        <v>1</v>
      </c>
      <c r="H4138" s="41"/>
      <c r="I4138" s="41"/>
    </row>
    <row r="4139" spans="2:24" ht="6" customHeight="1"/>
    <row r="4140" spans="2:24" ht="6" customHeight="1"/>
    <row r="4141" spans="2:24" ht="15" customHeight="1">
      <c r="B4141" s="42" t="s">
        <v>469</v>
      </c>
      <c r="C4141" s="42"/>
      <c r="D4141" s="42"/>
      <c r="E4141" s="42"/>
      <c r="F4141" s="42"/>
      <c r="G4141" s="42"/>
      <c r="H4141" s="42"/>
      <c r="I4141" s="42"/>
      <c r="J4141" s="42"/>
      <c r="K4141" s="42"/>
      <c r="L4141" s="42"/>
      <c r="M4141" s="42"/>
      <c r="N4141" s="42"/>
      <c r="O4141" s="42"/>
      <c r="P4141" s="42"/>
      <c r="Q4141" s="42"/>
      <c r="R4141" s="42"/>
      <c r="S4141" s="42"/>
      <c r="T4141" s="42"/>
      <c r="U4141" s="42"/>
      <c r="V4141" s="42"/>
      <c r="W4141" s="42"/>
      <c r="X4141" s="42"/>
    </row>
    <row r="4142" spans="2:24" ht="5.4" customHeight="1"/>
    <row r="4143" spans="2:24" ht="12.65" customHeight="1">
      <c r="B4143" s="33" t="s">
        <v>470</v>
      </c>
      <c r="C4143" s="33"/>
      <c r="E4143" s="37">
        <v>0</v>
      </c>
      <c r="F4143" s="37"/>
      <c r="G4143" s="37"/>
      <c r="I4143" s="37">
        <v>0</v>
      </c>
      <c r="J4143" s="37"/>
      <c r="K4143" s="37"/>
      <c r="M4143" s="2">
        <v>0</v>
      </c>
      <c r="O4143" s="2">
        <v>0</v>
      </c>
      <c r="Q4143" s="2">
        <v>0</v>
      </c>
      <c r="S4143" s="37">
        <v>0</v>
      </c>
      <c r="T4143" s="37"/>
      <c r="U4143" s="37"/>
      <c r="W4143" s="38">
        <v>34</v>
      </c>
      <c r="X4143" s="38"/>
    </row>
    <row r="4144" spans="2:24" ht="0.65" customHeight="1">
      <c r="B4144" s="33"/>
      <c r="C4144" s="33"/>
    </row>
    <row r="4145" spans="2:24" ht="0.65" customHeight="1"/>
    <row r="4146" spans="2:24" ht="1.75" customHeight="1"/>
    <row r="4147" spans="2:24" ht="10.75" customHeight="1">
      <c r="E4147" s="39">
        <v>0</v>
      </c>
      <c r="F4147" s="39"/>
      <c r="G4147" s="39"/>
      <c r="I4147" s="39">
        <v>0</v>
      </c>
      <c r="J4147" s="39"/>
      <c r="K4147" s="39"/>
      <c r="M4147" s="3">
        <v>0</v>
      </c>
      <c r="O4147" s="3">
        <v>0</v>
      </c>
      <c r="Q4147" s="3">
        <v>0</v>
      </c>
      <c r="S4147" s="39">
        <v>0</v>
      </c>
      <c r="T4147" s="39"/>
      <c r="U4147" s="39"/>
    </row>
    <row r="4148" spans="2:24" ht="6" customHeight="1"/>
    <row r="4149" spans="2:24" ht="13.75" customHeight="1">
      <c r="C4149" s="40" t="s">
        <v>10</v>
      </c>
      <c r="D4149" s="40"/>
      <c r="E4149" s="40"/>
      <c r="G4149" s="41">
        <v>1</v>
      </c>
      <c r="H4149" s="41"/>
      <c r="I4149" s="41"/>
    </row>
    <row r="4150" spans="2:24" ht="6" customHeight="1"/>
    <row r="4151" spans="2:24" ht="6" customHeight="1"/>
    <row r="4152" spans="2:24" ht="15" customHeight="1">
      <c r="B4152" s="42" t="s">
        <v>471</v>
      </c>
      <c r="C4152" s="42"/>
      <c r="D4152" s="42"/>
      <c r="E4152" s="42"/>
      <c r="F4152" s="42"/>
      <c r="G4152" s="42"/>
      <c r="H4152" s="42"/>
      <c r="I4152" s="42"/>
      <c r="J4152" s="42"/>
      <c r="K4152" s="42"/>
      <c r="L4152" s="42"/>
      <c r="M4152" s="42"/>
      <c r="N4152" s="42"/>
      <c r="O4152" s="42"/>
      <c r="P4152" s="42"/>
      <c r="Q4152" s="42"/>
      <c r="R4152" s="42"/>
      <c r="S4152" s="42"/>
      <c r="T4152" s="42"/>
      <c r="U4152" s="42"/>
      <c r="V4152" s="42"/>
      <c r="W4152" s="42"/>
      <c r="X4152" s="42"/>
    </row>
    <row r="4153" spans="2:24" ht="5.4" customHeight="1"/>
    <row r="4154" spans="2:24" ht="12.65" customHeight="1">
      <c r="B4154" s="33" t="s">
        <v>472</v>
      </c>
      <c r="C4154" s="33"/>
      <c r="E4154" s="37">
        <v>20</v>
      </c>
      <c r="F4154" s="37"/>
      <c r="G4154" s="37"/>
      <c r="I4154" s="37">
        <v>20</v>
      </c>
      <c r="J4154" s="37"/>
      <c r="K4154" s="37"/>
      <c r="M4154" s="2">
        <v>80</v>
      </c>
      <c r="O4154" s="2">
        <v>80</v>
      </c>
      <c r="Q4154" s="2">
        <v>20</v>
      </c>
      <c r="S4154" s="37">
        <v>20</v>
      </c>
      <c r="T4154" s="37"/>
      <c r="U4154" s="37"/>
      <c r="W4154" s="38">
        <v>60</v>
      </c>
      <c r="X4154" s="38"/>
    </row>
    <row r="4155" spans="2:24" ht="0.65" customHeight="1">
      <c r="B4155" s="33"/>
      <c r="C4155" s="33"/>
    </row>
    <row r="4156" spans="2:24" ht="0.65" customHeight="1"/>
    <row r="4157" spans="2:24" ht="1.75" customHeight="1"/>
    <row r="4158" spans="2:24" ht="10.75" customHeight="1">
      <c r="E4158" s="39">
        <v>20</v>
      </c>
      <c r="F4158" s="39"/>
      <c r="G4158" s="39"/>
      <c r="I4158" s="39">
        <v>20</v>
      </c>
      <c r="J4158" s="39"/>
      <c r="K4158" s="39"/>
      <c r="M4158" s="3">
        <v>80</v>
      </c>
      <c r="O4158" s="3">
        <v>80</v>
      </c>
      <c r="Q4158" s="3">
        <v>20</v>
      </c>
      <c r="S4158" s="39">
        <v>20</v>
      </c>
      <c r="T4158" s="39"/>
      <c r="U4158" s="39"/>
    </row>
    <row r="4159" spans="2:24" ht="6" customHeight="1"/>
    <row r="4160" spans="2:24" ht="13.75" customHeight="1">
      <c r="C4160" s="40" t="s">
        <v>10</v>
      </c>
      <c r="D4160" s="40"/>
      <c r="E4160" s="40"/>
      <c r="G4160" s="41">
        <v>1</v>
      </c>
      <c r="H4160" s="41"/>
      <c r="I4160" s="41"/>
    </row>
    <row r="4161" spans="2:24" ht="6" customHeight="1"/>
    <row r="4162" spans="2:24" ht="6" customHeight="1"/>
    <row r="4163" spans="2:24" ht="15" customHeight="1">
      <c r="B4163" s="42" t="s">
        <v>473</v>
      </c>
      <c r="C4163" s="42"/>
      <c r="D4163" s="42"/>
      <c r="E4163" s="42"/>
      <c r="F4163" s="42"/>
      <c r="G4163" s="42"/>
      <c r="H4163" s="42"/>
      <c r="I4163" s="42"/>
      <c r="J4163" s="42"/>
      <c r="K4163" s="42"/>
      <c r="L4163" s="42"/>
      <c r="M4163" s="42"/>
      <c r="N4163" s="42"/>
      <c r="O4163" s="42"/>
      <c r="P4163" s="42"/>
      <c r="Q4163" s="42"/>
      <c r="R4163" s="42"/>
      <c r="S4163" s="42"/>
      <c r="T4163" s="42"/>
      <c r="U4163" s="42"/>
      <c r="V4163" s="42"/>
      <c r="W4163" s="42"/>
      <c r="X4163" s="42"/>
    </row>
    <row r="4164" spans="2:24" ht="5.4" customHeight="1"/>
    <row r="4165" spans="2:24" ht="12.65" customHeight="1">
      <c r="B4165" s="33" t="s">
        <v>474</v>
      </c>
      <c r="C4165" s="33"/>
      <c r="E4165" s="37">
        <v>1040</v>
      </c>
      <c r="F4165" s="37"/>
      <c r="G4165" s="37"/>
      <c r="I4165" s="37">
        <v>1040</v>
      </c>
      <c r="J4165" s="37"/>
      <c r="K4165" s="37"/>
      <c r="M4165" s="2">
        <v>1040</v>
      </c>
      <c r="O4165" s="2">
        <v>1040</v>
      </c>
      <c r="Q4165" s="2">
        <v>1080</v>
      </c>
      <c r="S4165" s="37">
        <v>1110</v>
      </c>
      <c r="T4165" s="37"/>
      <c r="U4165" s="37"/>
      <c r="W4165" s="38">
        <v>60</v>
      </c>
      <c r="X4165" s="38"/>
    </row>
    <row r="4166" spans="2:24" ht="0.65" customHeight="1">
      <c r="B4166" s="33"/>
      <c r="C4166" s="33"/>
    </row>
    <row r="4167" spans="2:24" ht="0.65" customHeight="1"/>
    <row r="4168" spans="2:24" ht="1.75" customHeight="1"/>
    <row r="4169" spans="2:24" ht="10.75" customHeight="1">
      <c r="E4169" s="39">
        <v>1040</v>
      </c>
      <c r="F4169" s="39"/>
      <c r="G4169" s="39"/>
      <c r="I4169" s="39">
        <v>1040</v>
      </c>
      <c r="J4169" s="39"/>
      <c r="K4169" s="39"/>
      <c r="M4169" s="3">
        <v>1040</v>
      </c>
      <c r="O4169" s="3">
        <v>1040</v>
      </c>
      <c r="Q4169" s="3">
        <v>1080</v>
      </c>
      <c r="S4169" s="39">
        <v>1110</v>
      </c>
      <c r="T4169" s="39"/>
      <c r="U4169" s="39"/>
    </row>
    <row r="4170" spans="2:24" ht="6" customHeight="1"/>
    <row r="4171" spans="2:24" ht="13.75" customHeight="1">
      <c r="C4171" s="40" t="s">
        <v>10</v>
      </c>
      <c r="D4171" s="40"/>
      <c r="E4171" s="40"/>
      <c r="G4171" s="41">
        <v>1</v>
      </c>
      <c r="H4171" s="41"/>
      <c r="I4171" s="41"/>
    </row>
    <row r="4172" spans="2:24" ht="6" customHeight="1"/>
    <row r="4173" spans="2:24" ht="6" customHeight="1"/>
    <row r="4174" spans="2:24" ht="15" customHeight="1">
      <c r="B4174" s="42" t="s">
        <v>475</v>
      </c>
      <c r="C4174" s="42"/>
      <c r="D4174" s="42"/>
      <c r="E4174" s="42"/>
      <c r="F4174" s="42"/>
      <c r="G4174" s="42"/>
      <c r="H4174" s="42"/>
      <c r="I4174" s="42"/>
      <c r="J4174" s="42"/>
      <c r="K4174" s="42"/>
      <c r="L4174" s="42"/>
      <c r="M4174" s="42"/>
      <c r="N4174" s="42"/>
      <c r="O4174" s="42"/>
      <c r="P4174" s="42"/>
      <c r="Q4174" s="42"/>
      <c r="R4174" s="42"/>
      <c r="S4174" s="42"/>
      <c r="T4174" s="42"/>
      <c r="U4174" s="42"/>
      <c r="V4174" s="42"/>
      <c r="W4174" s="42"/>
      <c r="X4174" s="42"/>
    </row>
    <row r="4175" spans="2:24" ht="5.4" customHeight="1"/>
    <row r="4176" spans="2:24" ht="10.75" customHeight="1">
      <c r="B4176" s="43" t="s">
        <v>476</v>
      </c>
      <c r="C4176" s="43"/>
      <c r="E4176" s="37">
        <v>0</v>
      </c>
      <c r="F4176" s="37"/>
      <c r="G4176" s="37"/>
      <c r="I4176" s="37">
        <v>0</v>
      </c>
      <c r="J4176" s="37"/>
      <c r="K4176" s="37"/>
      <c r="M4176" s="2">
        <v>0</v>
      </c>
      <c r="O4176" s="2">
        <v>0</v>
      </c>
      <c r="Q4176" s="2">
        <v>0</v>
      </c>
      <c r="S4176" s="37">
        <v>0</v>
      </c>
      <c r="T4176" s="37"/>
      <c r="U4176" s="37"/>
      <c r="W4176" s="38">
        <v>77</v>
      </c>
      <c r="X4176" s="38"/>
    </row>
    <row r="4177" spans="2:24" ht="1.75" customHeight="1">
      <c r="B4177" s="43"/>
      <c r="C4177" s="43"/>
    </row>
    <row r="4178" spans="2:24" ht="0.65" customHeight="1">
      <c r="B4178" s="43"/>
      <c r="C4178" s="43"/>
    </row>
    <row r="4179" spans="2:24" ht="8.4" customHeight="1">
      <c r="B4179" s="43"/>
      <c r="C4179" s="43"/>
    </row>
    <row r="4180" spans="2:24" ht="10.75" customHeight="1">
      <c r="B4180" s="43" t="s">
        <v>476</v>
      </c>
      <c r="C4180" s="43"/>
      <c r="E4180" s="37">
        <v>0</v>
      </c>
      <c r="F4180" s="37"/>
      <c r="G4180" s="37"/>
      <c r="I4180" s="37">
        <v>0</v>
      </c>
      <c r="J4180" s="37"/>
      <c r="K4180" s="37"/>
      <c r="M4180" s="2">
        <v>0</v>
      </c>
      <c r="O4180" s="2">
        <v>0</v>
      </c>
      <c r="Q4180" s="2">
        <v>0</v>
      </c>
      <c r="S4180" s="37">
        <v>0</v>
      </c>
      <c r="T4180" s="37"/>
      <c r="U4180" s="37"/>
      <c r="W4180" s="38">
        <v>76</v>
      </c>
      <c r="X4180" s="38"/>
    </row>
    <row r="4181" spans="2:24" ht="1.75" customHeight="1">
      <c r="B4181" s="43"/>
      <c r="C4181" s="43"/>
    </row>
    <row r="4182" spans="2:24" ht="0.65" customHeight="1">
      <c r="B4182" s="43"/>
      <c r="C4182" s="43"/>
    </row>
    <row r="4183" spans="2:24" ht="8.4" customHeight="1">
      <c r="B4183" s="43"/>
      <c r="C4183" s="43"/>
    </row>
    <row r="4184" spans="2:24" ht="1.75" customHeight="1"/>
    <row r="4185" spans="2:24" ht="10.75" customHeight="1">
      <c r="E4185" s="39">
        <v>0</v>
      </c>
      <c r="F4185" s="39"/>
      <c r="G4185" s="39"/>
      <c r="I4185" s="39">
        <v>0</v>
      </c>
      <c r="J4185" s="39"/>
      <c r="K4185" s="39"/>
      <c r="M4185" s="3">
        <v>0</v>
      </c>
      <c r="O4185" s="3">
        <v>0</v>
      </c>
      <c r="Q4185" s="3">
        <v>0</v>
      </c>
      <c r="S4185" s="39">
        <v>0</v>
      </c>
      <c r="T4185" s="39"/>
      <c r="U4185" s="39"/>
    </row>
    <row r="4186" spans="2:24" ht="6" customHeight="1"/>
    <row r="4187" spans="2:24" ht="13.75" customHeight="1">
      <c r="C4187" s="40" t="s">
        <v>10</v>
      </c>
      <c r="D4187" s="40"/>
      <c r="E4187" s="40"/>
      <c r="G4187" s="41">
        <v>2</v>
      </c>
      <c r="H4187" s="41"/>
      <c r="I4187" s="41"/>
    </row>
    <row r="4188" spans="2:24" ht="6" customHeight="1"/>
    <row r="4189" spans="2:24" ht="6" customHeight="1"/>
    <row r="4190" spans="2:24" ht="15" customHeight="1">
      <c r="B4190" s="42" t="s">
        <v>477</v>
      </c>
      <c r="C4190" s="42"/>
      <c r="D4190" s="42"/>
      <c r="E4190" s="42"/>
      <c r="F4190" s="42"/>
      <c r="G4190" s="42"/>
      <c r="H4190" s="42"/>
      <c r="I4190" s="42"/>
      <c r="J4190" s="42"/>
      <c r="K4190" s="42"/>
      <c r="L4190" s="42"/>
      <c r="M4190" s="42"/>
      <c r="N4190" s="42"/>
      <c r="O4190" s="42"/>
      <c r="P4190" s="42"/>
      <c r="Q4190" s="42"/>
      <c r="R4190" s="42"/>
      <c r="S4190" s="42"/>
      <c r="T4190" s="42"/>
      <c r="U4190" s="42"/>
      <c r="V4190" s="42"/>
      <c r="W4190" s="42"/>
      <c r="X4190" s="42"/>
    </row>
    <row r="4191" spans="2:24" ht="5.4" customHeight="1"/>
    <row r="4192" spans="2:24" ht="12.65" customHeight="1">
      <c r="B4192" s="33" t="s">
        <v>478</v>
      </c>
      <c r="C4192" s="33"/>
      <c r="E4192" s="37">
        <v>20</v>
      </c>
      <c r="F4192" s="37"/>
      <c r="G4192" s="37"/>
      <c r="I4192" s="37">
        <v>20</v>
      </c>
      <c r="J4192" s="37"/>
      <c r="K4192" s="37"/>
      <c r="M4192" s="2">
        <v>0</v>
      </c>
      <c r="O4192" s="2">
        <v>0</v>
      </c>
      <c r="Q4192" s="2">
        <v>0</v>
      </c>
      <c r="S4192" s="37">
        <v>0</v>
      </c>
      <c r="T4192" s="37"/>
      <c r="U4192" s="37"/>
      <c r="W4192" s="38">
        <v>53</v>
      </c>
      <c r="X4192" s="38"/>
    </row>
    <row r="4193" spans="2:24" ht="0.65" customHeight="1">
      <c r="B4193" s="33"/>
      <c r="C4193" s="33"/>
    </row>
    <row r="4194" spans="2:24" ht="0.65" customHeight="1"/>
    <row r="4195" spans="2:24" ht="1.75" customHeight="1"/>
    <row r="4196" spans="2:24" ht="10.75" customHeight="1">
      <c r="E4196" s="39">
        <v>20</v>
      </c>
      <c r="F4196" s="39"/>
      <c r="G4196" s="39"/>
      <c r="I4196" s="39">
        <v>20</v>
      </c>
      <c r="J4196" s="39"/>
      <c r="K4196" s="39"/>
      <c r="M4196" s="3">
        <v>0</v>
      </c>
      <c r="O4196" s="3">
        <v>0</v>
      </c>
      <c r="Q4196" s="3">
        <v>0</v>
      </c>
      <c r="S4196" s="39">
        <v>0</v>
      </c>
      <c r="T4196" s="39"/>
      <c r="U4196" s="39"/>
    </row>
    <row r="4197" spans="2:24" ht="6" customHeight="1"/>
    <row r="4198" spans="2:24" ht="13.75" customHeight="1">
      <c r="C4198" s="40" t="s">
        <v>10</v>
      </c>
      <c r="D4198" s="40"/>
      <c r="E4198" s="40"/>
      <c r="G4198" s="41">
        <v>1</v>
      </c>
      <c r="H4198" s="41"/>
      <c r="I4198" s="41"/>
    </row>
    <row r="4199" spans="2:24" ht="6" customHeight="1"/>
    <row r="4200" spans="2:24" ht="6" customHeight="1"/>
    <row r="4201" spans="2:24" ht="15" customHeight="1">
      <c r="B4201" s="42" t="s">
        <v>479</v>
      </c>
      <c r="C4201" s="42"/>
      <c r="D4201" s="42"/>
      <c r="E4201" s="42"/>
      <c r="F4201" s="42"/>
      <c r="G4201" s="42"/>
      <c r="H4201" s="42"/>
      <c r="I4201" s="42"/>
      <c r="J4201" s="42"/>
      <c r="K4201" s="42"/>
      <c r="L4201" s="42"/>
      <c r="M4201" s="42"/>
      <c r="N4201" s="42"/>
      <c r="O4201" s="42"/>
      <c r="P4201" s="42"/>
      <c r="Q4201" s="42"/>
      <c r="R4201" s="42"/>
      <c r="S4201" s="42"/>
      <c r="T4201" s="42"/>
      <c r="U4201" s="42"/>
      <c r="V4201" s="42"/>
      <c r="W4201" s="42"/>
      <c r="X4201" s="42"/>
    </row>
    <row r="4202" spans="2:24" ht="5.4" customHeight="1"/>
    <row r="4203" spans="2:24" ht="10.75" customHeight="1">
      <c r="B4203" s="43" t="s">
        <v>480</v>
      </c>
      <c r="C4203" s="43"/>
      <c r="E4203" s="37">
        <v>0</v>
      </c>
      <c r="F4203" s="37"/>
      <c r="G4203" s="37"/>
      <c r="I4203" s="37">
        <v>0</v>
      </c>
      <c r="J4203" s="37"/>
      <c r="K4203" s="37"/>
      <c r="M4203" s="2">
        <v>0</v>
      </c>
      <c r="O4203" s="2">
        <v>0</v>
      </c>
      <c r="Q4203" s="2">
        <v>0</v>
      </c>
      <c r="S4203" s="37">
        <v>0</v>
      </c>
      <c r="T4203" s="37"/>
      <c r="U4203" s="37"/>
      <c r="W4203" s="38">
        <v>30</v>
      </c>
      <c r="X4203" s="38"/>
    </row>
    <row r="4204" spans="2:24" ht="1.75" customHeight="1">
      <c r="B4204" s="43"/>
      <c r="C4204" s="43"/>
    </row>
    <row r="4205" spans="2:24" ht="0.65" customHeight="1">
      <c r="B4205" s="43"/>
      <c r="C4205" s="43"/>
    </row>
    <row r="4206" spans="2:24" ht="8.4" customHeight="1">
      <c r="B4206" s="43"/>
      <c r="C4206" s="43"/>
    </row>
    <row r="4207" spans="2:24" ht="1.75" customHeight="1"/>
    <row r="4208" spans="2:24" ht="10.75" customHeight="1">
      <c r="E4208" s="39">
        <v>0</v>
      </c>
      <c r="F4208" s="39"/>
      <c r="G4208" s="39"/>
      <c r="I4208" s="39">
        <v>0</v>
      </c>
      <c r="J4208" s="39"/>
      <c r="K4208" s="39"/>
      <c r="M4208" s="3">
        <v>0</v>
      </c>
      <c r="O4208" s="3">
        <v>0</v>
      </c>
      <c r="Q4208" s="3">
        <v>0</v>
      </c>
      <c r="S4208" s="39">
        <v>0</v>
      </c>
      <c r="T4208" s="39"/>
      <c r="U4208" s="39"/>
    </row>
    <row r="4209" spans="2:24" ht="6" customHeight="1"/>
    <row r="4210" spans="2:24" ht="13.75" customHeight="1">
      <c r="C4210" s="40" t="s">
        <v>10</v>
      </c>
      <c r="D4210" s="40"/>
      <c r="E4210" s="40"/>
      <c r="G4210" s="41">
        <v>1</v>
      </c>
      <c r="H4210" s="41"/>
      <c r="I4210" s="41"/>
    </row>
    <row r="4211" spans="2:24" ht="6" customHeight="1"/>
    <row r="4212" spans="2:24" ht="6" customHeight="1"/>
    <row r="4213" spans="2:24" ht="15" customHeight="1">
      <c r="B4213" s="42" t="s">
        <v>481</v>
      </c>
      <c r="C4213" s="42"/>
      <c r="D4213" s="42"/>
      <c r="E4213" s="42"/>
      <c r="F4213" s="42"/>
      <c r="G4213" s="42"/>
      <c r="H4213" s="42"/>
      <c r="I4213" s="42"/>
      <c r="J4213" s="42"/>
      <c r="K4213" s="42"/>
      <c r="L4213" s="42"/>
      <c r="M4213" s="42"/>
      <c r="N4213" s="42"/>
      <c r="O4213" s="42"/>
      <c r="P4213" s="42"/>
      <c r="Q4213" s="42"/>
      <c r="R4213" s="42"/>
      <c r="S4213" s="42"/>
      <c r="T4213" s="42"/>
      <c r="U4213" s="42"/>
      <c r="V4213" s="42"/>
      <c r="W4213" s="42"/>
      <c r="X4213" s="42"/>
    </row>
    <row r="4214" spans="2:24" ht="5.4" customHeight="1"/>
    <row r="4215" spans="2:24" ht="12.65" customHeight="1">
      <c r="B4215" s="33" t="s">
        <v>482</v>
      </c>
      <c r="C4215" s="33"/>
      <c r="E4215" s="37">
        <v>0</v>
      </c>
      <c r="F4215" s="37"/>
      <c r="G4215" s="37"/>
      <c r="I4215" s="37">
        <v>0</v>
      </c>
      <c r="J4215" s="37"/>
      <c r="K4215" s="37"/>
      <c r="M4215" s="2">
        <v>0</v>
      </c>
      <c r="O4215" s="2">
        <v>0</v>
      </c>
      <c r="Q4215" s="2">
        <v>0</v>
      </c>
      <c r="S4215" s="37">
        <v>0</v>
      </c>
      <c r="T4215" s="37"/>
      <c r="U4215" s="37"/>
      <c r="W4215" s="38">
        <v>46</v>
      </c>
      <c r="X4215" s="38"/>
    </row>
    <row r="4216" spans="2:24" ht="0.65" customHeight="1">
      <c r="B4216" s="33"/>
      <c r="C4216" s="33"/>
    </row>
    <row r="4217" spans="2:24" ht="0.65" customHeight="1"/>
    <row r="4218" spans="2:24" ht="1.75" customHeight="1"/>
    <row r="4219" spans="2:24" ht="10.75" customHeight="1">
      <c r="E4219" s="39">
        <v>0</v>
      </c>
      <c r="F4219" s="39"/>
      <c r="G4219" s="39"/>
      <c r="I4219" s="39">
        <v>0</v>
      </c>
      <c r="J4219" s="39"/>
      <c r="K4219" s="39"/>
      <c r="M4219" s="3">
        <v>0</v>
      </c>
      <c r="O4219" s="3">
        <v>0</v>
      </c>
      <c r="Q4219" s="3">
        <v>0</v>
      </c>
      <c r="S4219" s="39">
        <v>0</v>
      </c>
      <c r="T4219" s="39"/>
      <c r="U4219" s="39"/>
    </row>
    <row r="4220" spans="2:24" ht="6" customHeight="1"/>
    <row r="4221" spans="2:24" ht="13.75" customHeight="1">
      <c r="C4221" s="40" t="s">
        <v>10</v>
      </c>
      <c r="D4221" s="40"/>
      <c r="E4221" s="40"/>
      <c r="G4221" s="41">
        <v>1</v>
      </c>
      <c r="H4221" s="41"/>
      <c r="I4221" s="41"/>
    </row>
    <row r="4222" spans="2:24" ht="6" customHeight="1"/>
    <row r="4223" spans="2:24" ht="6" customHeight="1"/>
    <row r="4224" spans="2:24" ht="15" customHeight="1">
      <c r="B4224" s="42" t="s">
        <v>483</v>
      </c>
      <c r="C4224" s="42"/>
      <c r="D4224" s="42"/>
      <c r="E4224" s="42"/>
      <c r="F4224" s="42"/>
      <c r="G4224" s="42"/>
      <c r="H4224" s="42"/>
      <c r="I4224" s="42"/>
      <c r="J4224" s="42"/>
      <c r="K4224" s="42"/>
      <c r="L4224" s="42"/>
      <c r="M4224" s="42"/>
      <c r="N4224" s="42"/>
      <c r="O4224" s="42"/>
      <c r="P4224" s="42"/>
      <c r="Q4224" s="42"/>
      <c r="R4224" s="42"/>
      <c r="S4224" s="42"/>
      <c r="T4224" s="42"/>
      <c r="U4224" s="42"/>
      <c r="V4224" s="42"/>
      <c r="W4224" s="42"/>
      <c r="X4224" s="42"/>
    </row>
    <row r="4225" spans="2:24" ht="5.4" customHeight="1"/>
    <row r="4226" spans="2:24" ht="12.65" customHeight="1">
      <c r="B4226" s="33" t="s">
        <v>484</v>
      </c>
      <c r="C4226" s="33"/>
      <c r="E4226" s="37">
        <v>0</v>
      </c>
      <c r="F4226" s="37"/>
      <c r="G4226" s="37"/>
      <c r="I4226" s="37">
        <v>0</v>
      </c>
      <c r="J4226" s="37"/>
      <c r="K4226" s="37"/>
      <c r="M4226" s="2">
        <v>0</v>
      </c>
      <c r="O4226" s="2">
        <v>0</v>
      </c>
      <c r="Q4226" s="2">
        <v>0</v>
      </c>
      <c r="S4226" s="37">
        <v>0</v>
      </c>
      <c r="T4226" s="37"/>
      <c r="U4226" s="37"/>
      <c r="W4226" s="38">
        <v>35</v>
      </c>
      <c r="X4226" s="38"/>
    </row>
    <row r="4227" spans="2:24" ht="0.65" customHeight="1">
      <c r="B4227" s="33"/>
      <c r="C4227" s="33"/>
    </row>
    <row r="4228" spans="2:24" ht="0.65" customHeight="1"/>
    <row r="4229" spans="2:24" ht="1.75" customHeight="1"/>
    <row r="4230" spans="2:24" ht="10.75" customHeight="1">
      <c r="E4230" s="39">
        <v>0</v>
      </c>
      <c r="F4230" s="39"/>
      <c r="G4230" s="39"/>
      <c r="I4230" s="39">
        <v>0</v>
      </c>
      <c r="J4230" s="39"/>
      <c r="K4230" s="39"/>
      <c r="M4230" s="3">
        <v>0</v>
      </c>
      <c r="O4230" s="3">
        <v>0</v>
      </c>
      <c r="Q4230" s="3">
        <v>0</v>
      </c>
      <c r="S4230" s="39">
        <v>0</v>
      </c>
      <c r="T4230" s="39"/>
      <c r="U4230" s="39"/>
    </row>
    <row r="4231" spans="2:24" ht="6" customHeight="1"/>
    <row r="4232" spans="2:24" ht="13.75" customHeight="1">
      <c r="C4232" s="40" t="s">
        <v>10</v>
      </c>
      <c r="D4232" s="40"/>
      <c r="E4232" s="40"/>
      <c r="G4232" s="41">
        <v>1</v>
      </c>
      <c r="H4232" s="41"/>
      <c r="I4232" s="41"/>
    </row>
    <row r="4233" spans="2:24" ht="6" customHeight="1"/>
    <row r="4234" spans="2:24" ht="6" customHeight="1"/>
    <row r="4235" spans="2:24" ht="15" customHeight="1">
      <c r="B4235" s="42" t="s">
        <v>485</v>
      </c>
      <c r="C4235" s="42"/>
      <c r="D4235" s="42"/>
      <c r="E4235" s="42"/>
      <c r="F4235" s="42"/>
      <c r="G4235" s="42"/>
      <c r="H4235" s="42"/>
      <c r="I4235" s="42"/>
      <c r="J4235" s="42"/>
      <c r="K4235" s="42"/>
      <c r="L4235" s="42"/>
      <c r="M4235" s="42"/>
      <c r="N4235" s="42"/>
      <c r="O4235" s="42"/>
      <c r="P4235" s="42"/>
      <c r="Q4235" s="42"/>
      <c r="R4235" s="42"/>
      <c r="S4235" s="42"/>
      <c r="T4235" s="42"/>
      <c r="U4235" s="42"/>
      <c r="V4235" s="42"/>
      <c r="W4235" s="42"/>
      <c r="X4235" s="42"/>
    </row>
    <row r="4236" spans="2:24" ht="5.4" customHeight="1"/>
    <row r="4237" spans="2:24" ht="12.65" customHeight="1">
      <c r="B4237" s="33" t="s">
        <v>486</v>
      </c>
      <c r="C4237" s="33"/>
      <c r="E4237" s="37">
        <v>0</v>
      </c>
      <c r="F4237" s="37"/>
      <c r="G4237" s="37"/>
      <c r="I4237" s="37">
        <v>0</v>
      </c>
      <c r="J4237" s="37"/>
      <c r="K4237" s="37"/>
      <c r="M4237" s="2">
        <v>0</v>
      </c>
      <c r="O4237" s="2">
        <v>0</v>
      </c>
      <c r="Q4237" s="2">
        <v>0</v>
      </c>
      <c r="S4237" s="37">
        <v>0</v>
      </c>
      <c r="T4237" s="37"/>
      <c r="U4237" s="37"/>
      <c r="W4237" s="38">
        <v>23</v>
      </c>
      <c r="X4237" s="38"/>
    </row>
    <row r="4238" spans="2:24" ht="0.65" customHeight="1">
      <c r="B4238" s="33"/>
      <c r="C4238" s="33"/>
    </row>
    <row r="4239" spans="2:24" ht="0.65" customHeight="1"/>
    <row r="4240" spans="2:24" ht="1.75" customHeight="1"/>
    <row r="4241" spans="2:24" ht="10.75" customHeight="1">
      <c r="E4241" s="39">
        <v>0</v>
      </c>
      <c r="F4241" s="39"/>
      <c r="G4241" s="39"/>
      <c r="I4241" s="39">
        <v>0</v>
      </c>
      <c r="J4241" s="39"/>
      <c r="K4241" s="39"/>
      <c r="M4241" s="3">
        <v>0</v>
      </c>
      <c r="O4241" s="3">
        <v>0</v>
      </c>
      <c r="Q4241" s="3">
        <v>0</v>
      </c>
      <c r="S4241" s="39">
        <v>0</v>
      </c>
      <c r="T4241" s="39"/>
      <c r="U4241" s="39"/>
    </row>
    <row r="4242" spans="2:24" ht="6" customHeight="1"/>
    <row r="4243" spans="2:24" ht="13.75" customHeight="1">
      <c r="C4243" s="40" t="s">
        <v>10</v>
      </c>
      <c r="D4243" s="40"/>
      <c r="E4243" s="40"/>
      <c r="G4243" s="41">
        <v>1</v>
      </c>
      <c r="H4243" s="41"/>
      <c r="I4243" s="41"/>
    </row>
    <row r="4244" spans="2:24" ht="6" customHeight="1"/>
    <row r="4245" spans="2:24" ht="6" customHeight="1"/>
    <row r="4246" spans="2:24" ht="15" customHeight="1">
      <c r="B4246" s="42" t="s">
        <v>487</v>
      </c>
      <c r="C4246" s="42"/>
      <c r="D4246" s="42"/>
      <c r="E4246" s="42"/>
      <c r="F4246" s="42"/>
      <c r="G4246" s="42"/>
      <c r="H4246" s="42"/>
      <c r="I4246" s="42"/>
      <c r="J4246" s="42"/>
      <c r="K4246" s="42"/>
      <c r="L4246" s="42"/>
      <c r="M4246" s="42"/>
      <c r="N4246" s="42"/>
      <c r="O4246" s="42"/>
      <c r="P4246" s="42"/>
      <c r="Q4246" s="42"/>
      <c r="R4246" s="42"/>
      <c r="S4246" s="42"/>
      <c r="T4246" s="42"/>
      <c r="U4246" s="42"/>
      <c r="V4246" s="42"/>
      <c r="W4246" s="42"/>
      <c r="X4246" s="42"/>
    </row>
    <row r="4247" spans="2:24" ht="5.4" customHeight="1"/>
    <row r="4248" spans="2:24" ht="12.65" customHeight="1">
      <c r="B4248" s="33" t="s">
        <v>488</v>
      </c>
      <c r="C4248" s="33"/>
      <c r="E4248" s="37">
        <v>0</v>
      </c>
      <c r="F4248" s="37"/>
      <c r="G4248" s="37"/>
      <c r="I4248" s="37">
        <v>0</v>
      </c>
      <c r="J4248" s="37"/>
      <c r="K4248" s="37"/>
      <c r="M4248" s="2">
        <v>0</v>
      </c>
      <c r="O4248" s="2">
        <v>0</v>
      </c>
      <c r="Q4248" s="2">
        <v>0</v>
      </c>
      <c r="S4248" s="37">
        <v>0</v>
      </c>
      <c r="T4248" s="37"/>
      <c r="U4248" s="37"/>
      <c r="W4248" s="38">
        <v>24</v>
      </c>
      <c r="X4248" s="38"/>
    </row>
    <row r="4249" spans="2:24" ht="0.65" customHeight="1">
      <c r="B4249" s="33"/>
      <c r="C4249" s="33"/>
    </row>
    <row r="4250" spans="2:24" ht="0.65" customHeight="1"/>
    <row r="4251" spans="2:24" ht="1.75" customHeight="1"/>
    <row r="4252" spans="2:24" ht="10.75" customHeight="1">
      <c r="E4252" s="39">
        <v>0</v>
      </c>
      <c r="F4252" s="39"/>
      <c r="G4252" s="39"/>
      <c r="I4252" s="39">
        <v>0</v>
      </c>
      <c r="J4252" s="39"/>
      <c r="K4252" s="39"/>
      <c r="M4252" s="3">
        <v>0</v>
      </c>
      <c r="O4252" s="3">
        <v>0</v>
      </c>
      <c r="Q4252" s="3">
        <v>0</v>
      </c>
      <c r="S4252" s="39">
        <v>0</v>
      </c>
      <c r="T4252" s="39"/>
      <c r="U4252" s="39"/>
    </row>
    <row r="4253" spans="2:24" ht="6" customHeight="1"/>
    <row r="4254" spans="2:24" ht="13.75" customHeight="1">
      <c r="C4254" s="40" t="s">
        <v>10</v>
      </c>
      <c r="D4254" s="40"/>
      <c r="E4254" s="40"/>
      <c r="G4254" s="41">
        <v>1</v>
      </c>
      <c r="H4254" s="41"/>
      <c r="I4254" s="41"/>
    </row>
    <row r="4255" spans="2:24" ht="6" customHeight="1"/>
    <row r="4256" spans="2:24" ht="6" customHeight="1"/>
    <row r="4257" spans="2:24" ht="15" customHeight="1">
      <c r="B4257" s="42" t="s">
        <v>489</v>
      </c>
      <c r="C4257" s="42"/>
      <c r="D4257" s="42"/>
      <c r="E4257" s="42"/>
      <c r="F4257" s="42"/>
      <c r="G4257" s="42"/>
      <c r="H4257" s="42"/>
      <c r="I4257" s="42"/>
      <c r="J4257" s="42"/>
      <c r="K4257" s="42"/>
      <c r="L4257" s="42"/>
      <c r="M4257" s="42"/>
      <c r="N4257" s="42"/>
      <c r="O4257" s="42"/>
      <c r="P4257" s="42"/>
      <c r="Q4257" s="42"/>
      <c r="R4257" s="42"/>
      <c r="S4257" s="42"/>
      <c r="T4257" s="42"/>
      <c r="U4257" s="42"/>
      <c r="V4257" s="42"/>
      <c r="W4257" s="42"/>
      <c r="X4257" s="42"/>
    </row>
    <row r="4258" spans="2:24" ht="5.4" customHeight="1"/>
    <row r="4259" spans="2:24" ht="10.75" customHeight="1">
      <c r="B4259" s="43" t="s">
        <v>490</v>
      </c>
      <c r="C4259" s="43"/>
      <c r="E4259" s="37">
        <v>0</v>
      </c>
      <c r="F4259" s="37"/>
      <c r="G4259" s="37"/>
      <c r="I4259" s="37">
        <v>0</v>
      </c>
      <c r="J4259" s="37"/>
      <c r="K4259" s="37"/>
      <c r="M4259" s="2">
        <v>0</v>
      </c>
      <c r="O4259" s="2">
        <v>0</v>
      </c>
      <c r="Q4259" s="2">
        <v>0</v>
      </c>
      <c r="S4259" s="37">
        <v>0</v>
      </c>
      <c r="T4259" s="37"/>
      <c r="U4259" s="37"/>
      <c r="W4259" s="38">
        <v>47</v>
      </c>
      <c r="X4259" s="38"/>
    </row>
    <row r="4260" spans="2:24" ht="1.75" customHeight="1">
      <c r="B4260" s="43"/>
      <c r="C4260" s="43"/>
    </row>
    <row r="4261" spans="2:24" ht="0.65" customHeight="1">
      <c r="B4261" s="43"/>
      <c r="C4261" s="43"/>
    </row>
    <row r="4262" spans="2:24" ht="8.4" customHeight="1">
      <c r="B4262" s="43"/>
      <c r="C4262" s="43"/>
    </row>
    <row r="4263" spans="2:24" ht="10.75" customHeight="1">
      <c r="B4263" s="43" t="s">
        <v>490</v>
      </c>
      <c r="C4263" s="43"/>
      <c r="E4263" s="37">
        <v>0</v>
      </c>
      <c r="F4263" s="37"/>
      <c r="G4263" s="37"/>
      <c r="I4263" s="37">
        <v>0</v>
      </c>
      <c r="J4263" s="37"/>
      <c r="K4263" s="37"/>
      <c r="M4263" s="2">
        <v>0</v>
      </c>
      <c r="O4263" s="2">
        <v>0</v>
      </c>
      <c r="Q4263" s="2">
        <v>0</v>
      </c>
      <c r="S4263" s="37">
        <v>0</v>
      </c>
      <c r="T4263" s="37"/>
      <c r="U4263" s="37"/>
      <c r="W4263" s="38">
        <v>54</v>
      </c>
      <c r="X4263" s="38"/>
    </row>
    <row r="4264" spans="2:24" ht="1.75" customHeight="1">
      <c r="B4264" s="43"/>
      <c r="C4264" s="43"/>
    </row>
    <row r="4265" spans="2:24" ht="0.65" customHeight="1">
      <c r="B4265" s="43"/>
      <c r="C4265" s="43"/>
    </row>
    <row r="4266" spans="2:24" ht="8.4" customHeight="1">
      <c r="B4266" s="43"/>
      <c r="C4266" s="43"/>
    </row>
    <row r="4267" spans="2:24" ht="1.75" customHeight="1"/>
    <row r="4268" spans="2:24" ht="10.75" customHeight="1">
      <c r="E4268" s="39">
        <v>0</v>
      </c>
      <c r="F4268" s="39"/>
      <c r="G4268" s="39"/>
      <c r="I4268" s="39">
        <v>0</v>
      </c>
      <c r="J4268" s="39"/>
      <c r="K4268" s="39"/>
      <c r="M4268" s="3">
        <v>0</v>
      </c>
      <c r="O4268" s="3">
        <v>0</v>
      </c>
      <c r="Q4268" s="3">
        <v>0</v>
      </c>
      <c r="S4268" s="39">
        <v>0</v>
      </c>
      <c r="T4268" s="39"/>
      <c r="U4268" s="39"/>
    </row>
    <row r="4269" spans="2:24" ht="6" customHeight="1"/>
    <row r="4270" spans="2:24" ht="13.75" customHeight="1">
      <c r="C4270" s="40" t="s">
        <v>10</v>
      </c>
      <c r="D4270" s="40"/>
      <c r="E4270" s="40"/>
      <c r="G4270" s="41">
        <v>2</v>
      </c>
      <c r="H4270" s="41"/>
      <c r="I4270" s="41"/>
    </row>
    <row r="4271" spans="2:24" ht="6" customHeight="1"/>
    <row r="4272" spans="2:24" ht="6" customHeight="1"/>
    <row r="4273" spans="2:24" ht="15" customHeight="1">
      <c r="B4273" s="42" t="s">
        <v>491</v>
      </c>
      <c r="C4273" s="42"/>
      <c r="D4273" s="42"/>
      <c r="E4273" s="42"/>
      <c r="F4273" s="42"/>
      <c r="G4273" s="42"/>
      <c r="H4273" s="42"/>
      <c r="I4273" s="42"/>
      <c r="J4273" s="42"/>
      <c r="K4273" s="42"/>
      <c r="L4273" s="42"/>
      <c r="M4273" s="42"/>
      <c r="N4273" s="42"/>
      <c r="O4273" s="42"/>
      <c r="P4273" s="42"/>
      <c r="Q4273" s="42"/>
      <c r="R4273" s="42"/>
      <c r="S4273" s="42"/>
      <c r="T4273" s="42"/>
      <c r="U4273" s="42"/>
      <c r="V4273" s="42"/>
      <c r="W4273" s="42"/>
      <c r="X4273" s="42"/>
    </row>
    <row r="4274" spans="2:24" ht="5.4" customHeight="1"/>
    <row r="4275" spans="2:24" ht="12.65" customHeight="1">
      <c r="B4275" s="33" t="s">
        <v>492</v>
      </c>
      <c r="C4275" s="33"/>
      <c r="E4275" s="37">
        <v>0</v>
      </c>
      <c r="F4275" s="37"/>
      <c r="G4275" s="37"/>
      <c r="I4275" s="37">
        <v>0</v>
      </c>
      <c r="J4275" s="37"/>
      <c r="K4275" s="37"/>
      <c r="M4275" s="2">
        <v>0</v>
      </c>
      <c r="O4275" s="2">
        <v>0</v>
      </c>
      <c r="Q4275" s="2">
        <v>0</v>
      </c>
      <c r="S4275" s="37">
        <v>0</v>
      </c>
      <c r="T4275" s="37"/>
      <c r="U4275" s="37"/>
      <c r="W4275" s="38">
        <v>45</v>
      </c>
      <c r="X4275" s="38"/>
    </row>
    <row r="4276" spans="2:24" ht="0.65" customHeight="1">
      <c r="B4276" s="33"/>
      <c r="C4276" s="33"/>
    </row>
    <row r="4277" spans="2:24" ht="0.65" customHeight="1"/>
    <row r="4278" spans="2:24" ht="1.75" customHeight="1"/>
    <row r="4279" spans="2:24" ht="10.75" customHeight="1">
      <c r="E4279" s="39">
        <v>0</v>
      </c>
      <c r="F4279" s="39"/>
      <c r="G4279" s="39"/>
      <c r="I4279" s="39">
        <v>0</v>
      </c>
      <c r="J4279" s="39"/>
      <c r="K4279" s="39"/>
      <c r="M4279" s="3">
        <v>0</v>
      </c>
      <c r="O4279" s="3">
        <v>0</v>
      </c>
      <c r="Q4279" s="3">
        <v>0</v>
      </c>
      <c r="S4279" s="39">
        <v>0</v>
      </c>
      <c r="T4279" s="39"/>
      <c r="U4279" s="39"/>
    </row>
    <row r="4280" spans="2:24" ht="6" customHeight="1"/>
    <row r="4281" spans="2:24" ht="13.75" customHeight="1">
      <c r="C4281" s="40" t="s">
        <v>10</v>
      </c>
      <c r="D4281" s="40"/>
      <c r="E4281" s="40"/>
      <c r="G4281" s="41">
        <v>1</v>
      </c>
      <c r="H4281" s="41"/>
      <c r="I4281" s="41"/>
    </row>
    <row r="4282" spans="2:24" ht="6" customHeight="1"/>
    <row r="4283" spans="2:24" ht="6" customHeight="1"/>
    <row r="4284" spans="2:24" ht="15" customHeight="1">
      <c r="B4284" s="42" t="s">
        <v>493</v>
      </c>
      <c r="C4284" s="42"/>
      <c r="D4284" s="42"/>
      <c r="E4284" s="42"/>
      <c r="F4284" s="42"/>
      <c r="G4284" s="42"/>
      <c r="H4284" s="42"/>
      <c r="I4284" s="42"/>
      <c r="J4284" s="42"/>
      <c r="K4284" s="42"/>
      <c r="L4284" s="42"/>
      <c r="M4284" s="42"/>
      <c r="N4284" s="42"/>
      <c r="O4284" s="42"/>
      <c r="P4284" s="42"/>
      <c r="Q4284" s="42"/>
      <c r="R4284" s="42"/>
      <c r="S4284" s="42"/>
      <c r="T4284" s="42"/>
      <c r="U4284" s="42"/>
      <c r="V4284" s="42"/>
      <c r="W4284" s="42"/>
      <c r="X4284" s="42"/>
    </row>
    <row r="4285" spans="2:24" ht="5.4" customHeight="1"/>
    <row r="4286" spans="2:24" ht="10.75" customHeight="1">
      <c r="B4286" s="43" t="s">
        <v>494</v>
      </c>
      <c r="C4286" s="43"/>
      <c r="E4286" s="37">
        <v>3900</v>
      </c>
      <c r="F4286" s="37"/>
      <c r="G4286" s="37"/>
      <c r="I4286" s="37">
        <v>3900</v>
      </c>
      <c r="J4286" s="37"/>
      <c r="K4286" s="37"/>
      <c r="M4286" s="2">
        <v>3900</v>
      </c>
      <c r="O4286" s="2">
        <v>3900</v>
      </c>
      <c r="Q4286" s="2">
        <v>3675</v>
      </c>
      <c r="S4286" s="37">
        <v>3750</v>
      </c>
      <c r="T4286" s="37"/>
      <c r="U4286" s="37"/>
      <c r="W4286" s="38">
        <v>45</v>
      </c>
      <c r="X4286" s="38"/>
    </row>
    <row r="4287" spans="2:24" ht="1.75" customHeight="1">
      <c r="B4287" s="43"/>
      <c r="C4287" s="43"/>
    </row>
    <row r="4288" spans="2:24" ht="0.65" customHeight="1">
      <c r="B4288" s="43"/>
      <c r="C4288" s="43"/>
    </row>
    <row r="4289" spans="2:24" ht="8.4" customHeight="1">
      <c r="B4289" s="43"/>
      <c r="C4289" s="43"/>
    </row>
    <row r="4290" spans="2:24" ht="10.75" customHeight="1">
      <c r="B4290" s="43" t="s">
        <v>494</v>
      </c>
      <c r="C4290" s="43"/>
      <c r="E4290" s="37">
        <v>3900</v>
      </c>
      <c r="F4290" s="37"/>
      <c r="G4290" s="37"/>
      <c r="I4290" s="37">
        <v>3900</v>
      </c>
      <c r="J4290" s="37"/>
      <c r="K4290" s="37"/>
      <c r="M4290" s="2">
        <v>3900</v>
      </c>
      <c r="O4290" s="2">
        <v>3900</v>
      </c>
      <c r="Q4290" s="2">
        <v>3675</v>
      </c>
      <c r="S4290" s="37">
        <v>3750</v>
      </c>
      <c r="T4290" s="37"/>
      <c r="U4290" s="37"/>
      <c r="W4290" s="38">
        <v>44</v>
      </c>
      <c r="X4290" s="38"/>
    </row>
    <row r="4291" spans="2:24" ht="1.75" customHeight="1">
      <c r="B4291" s="43"/>
      <c r="C4291" s="43"/>
    </row>
    <row r="4292" spans="2:24" ht="0.65" customHeight="1">
      <c r="B4292" s="43"/>
      <c r="C4292" s="43"/>
    </row>
    <row r="4293" spans="2:24" ht="8.4" customHeight="1">
      <c r="B4293" s="43"/>
      <c r="C4293" s="43"/>
    </row>
    <row r="4294" spans="2:24" ht="1.75" customHeight="1"/>
    <row r="4295" spans="2:24" ht="10.75" customHeight="1">
      <c r="E4295" s="39">
        <v>7800</v>
      </c>
      <c r="F4295" s="39"/>
      <c r="G4295" s="39"/>
      <c r="I4295" s="39">
        <v>7800</v>
      </c>
      <c r="J4295" s="39"/>
      <c r="K4295" s="39"/>
      <c r="M4295" s="3">
        <v>7800</v>
      </c>
      <c r="O4295" s="3">
        <v>7800</v>
      </c>
      <c r="Q4295" s="3">
        <v>7350</v>
      </c>
      <c r="S4295" s="39">
        <v>7500</v>
      </c>
      <c r="T4295" s="39"/>
      <c r="U4295" s="39"/>
    </row>
    <row r="4296" spans="2:24" ht="6" customHeight="1"/>
    <row r="4297" spans="2:24" ht="13.75" customHeight="1">
      <c r="C4297" s="40" t="s">
        <v>10</v>
      </c>
      <c r="D4297" s="40"/>
      <c r="E4297" s="40"/>
      <c r="G4297" s="41">
        <v>2</v>
      </c>
      <c r="H4297" s="41"/>
      <c r="I4297" s="41"/>
    </row>
    <row r="4298" spans="2:24" ht="6" customHeight="1"/>
    <row r="4299" spans="2:24" ht="6" customHeight="1"/>
    <row r="4300" spans="2:24" ht="15" customHeight="1">
      <c r="B4300" s="42" t="s">
        <v>495</v>
      </c>
      <c r="C4300" s="42"/>
      <c r="D4300" s="42"/>
      <c r="E4300" s="42"/>
      <c r="F4300" s="42"/>
      <c r="G4300" s="42"/>
      <c r="H4300" s="42"/>
      <c r="I4300" s="42"/>
      <c r="J4300" s="42"/>
      <c r="K4300" s="42"/>
      <c r="L4300" s="42"/>
      <c r="M4300" s="42"/>
      <c r="N4300" s="42"/>
      <c r="O4300" s="42"/>
      <c r="P4300" s="42"/>
      <c r="Q4300" s="42"/>
      <c r="R4300" s="42"/>
      <c r="S4300" s="42"/>
      <c r="T4300" s="42"/>
      <c r="U4300" s="42"/>
      <c r="V4300" s="42"/>
      <c r="W4300" s="42"/>
      <c r="X4300" s="42"/>
    </row>
    <row r="4301" spans="2:24" ht="5.4" customHeight="1"/>
    <row r="4302" spans="2:24" ht="12.65" customHeight="1">
      <c r="B4302" s="33" t="s">
        <v>496</v>
      </c>
      <c r="C4302" s="33"/>
      <c r="E4302" s="37">
        <v>0</v>
      </c>
      <c r="F4302" s="37"/>
      <c r="G4302" s="37"/>
      <c r="I4302" s="37">
        <v>0</v>
      </c>
      <c r="J4302" s="37"/>
      <c r="K4302" s="37"/>
      <c r="M4302" s="2">
        <v>0</v>
      </c>
      <c r="O4302" s="2">
        <v>0</v>
      </c>
      <c r="Q4302" s="2">
        <v>0</v>
      </c>
      <c r="S4302" s="37">
        <v>0</v>
      </c>
      <c r="T4302" s="37"/>
      <c r="U4302" s="37"/>
      <c r="W4302" s="38">
        <v>28</v>
      </c>
      <c r="X4302" s="38"/>
    </row>
    <row r="4303" spans="2:24" ht="0.65" customHeight="1">
      <c r="B4303" s="33"/>
      <c r="C4303" s="33"/>
    </row>
    <row r="4304" spans="2:24" ht="0.65" customHeight="1"/>
    <row r="4305" spans="2:24" ht="1.75" customHeight="1"/>
    <row r="4306" spans="2:24" ht="10.75" customHeight="1">
      <c r="E4306" s="39">
        <v>0</v>
      </c>
      <c r="F4306" s="39"/>
      <c r="G4306" s="39"/>
      <c r="I4306" s="39">
        <v>0</v>
      </c>
      <c r="J4306" s="39"/>
      <c r="K4306" s="39"/>
      <c r="M4306" s="3">
        <v>0</v>
      </c>
      <c r="O4306" s="3">
        <v>0</v>
      </c>
      <c r="Q4306" s="3">
        <v>0</v>
      </c>
      <c r="S4306" s="39">
        <v>0</v>
      </c>
      <c r="T4306" s="39"/>
      <c r="U4306" s="39"/>
    </row>
    <row r="4307" spans="2:24" ht="6" customHeight="1"/>
    <row r="4308" spans="2:24" ht="13.75" customHeight="1">
      <c r="C4308" s="40" t="s">
        <v>10</v>
      </c>
      <c r="D4308" s="40"/>
      <c r="E4308" s="40"/>
      <c r="G4308" s="41">
        <v>1</v>
      </c>
      <c r="H4308" s="41"/>
      <c r="I4308" s="41"/>
    </row>
    <row r="4309" spans="2:24" ht="6" customHeight="1"/>
    <row r="4310" spans="2:24" ht="6" customHeight="1"/>
    <row r="4311" spans="2:24" ht="15" customHeight="1">
      <c r="B4311" s="42" t="s">
        <v>497</v>
      </c>
      <c r="C4311" s="42"/>
      <c r="D4311" s="42"/>
      <c r="E4311" s="42"/>
      <c r="F4311" s="42"/>
      <c r="G4311" s="42"/>
      <c r="H4311" s="42"/>
      <c r="I4311" s="42"/>
      <c r="J4311" s="42"/>
      <c r="K4311" s="42"/>
      <c r="L4311" s="42"/>
      <c r="M4311" s="42"/>
      <c r="N4311" s="42"/>
      <c r="O4311" s="42"/>
      <c r="P4311" s="42"/>
      <c r="Q4311" s="42"/>
      <c r="R4311" s="42"/>
      <c r="S4311" s="42"/>
      <c r="T4311" s="42"/>
      <c r="U4311" s="42"/>
      <c r="V4311" s="42"/>
      <c r="W4311" s="42"/>
      <c r="X4311" s="42"/>
    </row>
    <row r="4312" spans="2:24" ht="5.4" customHeight="1"/>
    <row r="4313" spans="2:24" ht="12.65" customHeight="1">
      <c r="B4313" s="33" t="s">
        <v>498</v>
      </c>
      <c r="C4313" s="33"/>
      <c r="E4313" s="37">
        <v>0</v>
      </c>
      <c r="F4313" s="37"/>
      <c r="G4313" s="37"/>
      <c r="I4313" s="37">
        <v>0</v>
      </c>
      <c r="J4313" s="37"/>
      <c r="K4313" s="37"/>
      <c r="M4313" s="2">
        <v>0</v>
      </c>
      <c r="O4313" s="2">
        <v>0</v>
      </c>
      <c r="Q4313" s="2">
        <v>0</v>
      </c>
      <c r="S4313" s="37">
        <v>0</v>
      </c>
      <c r="T4313" s="37"/>
      <c r="U4313" s="37"/>
      <c r="W4313" s="38">
        <v>24</v>
      </c>
      <c r="X4313" s="38"/>
    </row>
    <row r="4314" spans="2:24" ht="0.65" customHeight="1">
      <c r="B4314" s="33"/>
      <c r="C4314" s="33"/>
    </row>
    <row r="4315" spans="2:24" ht="0.65" customHeight="1"/>
    <row r="4316" spans="2:24" ht="1.75" customHeight="1"/>
    <row r="4317" spans="2:24" ht="10.75" customHeight="1">
      <c r="E4317" s="39">
        <v>0</v>
      </c>
      <c r="F4317" s="39"/>
      <c r="G4317" s="39"/>
      <c r="I4317" s="39">
        <v>0</v>
      </c>
      <c r="J4317" s="39"/>
      <c r="K4317" s="39"/>
      <c r="M4317" s="3">
        <v>0</v>
      </c>
      <c r="O4317" s="3">
        <v>0</v>
      </c>
      <c r="Q4317" s="3">
        <v>0</v>
      </c>
      <c r="S4317" s="39">
        <v>0</v>
      </c>
      <c r="T4317" s="39"/>
      <c r="U4317" s="39"/>
    </row>
    <row r="4318" spans="2:24" ht="6" customHeight="1"/>
    <row r="4319" spans="2:24" ht="13.75" customHeight="1">
      <c r="C4319" s="40" t="s">
        <v>10</v>
      </c>
      <c r="D4319" s="40"/>
      <c r="E4319" s="40"/>
      <c r="G4319" s="41">
        <v>1</v>
      </c>
      <c r="H4319" s="41"/>
      <c r="I4319" s="41"/>
    </row>
    <row r="4320" spans="2:24" ht="6" customHeight="1"/>
    <row r="4321" spans="2:24" ht="6" customHeight="1"/>
    <row r="4322" spans="2:24" ht="15" customHeight="1">
      <c r="B4322" s="42" t="s">
        <v>499</v>
      </c>
      <c r="C4322" s="42"/>
      <c r="D4322" s="42"/>
      <c r="E4322" s="42"/>
      <c r="F4322" s="42"/>
      <c r="G4322" s="42"/>
      <c r="H4322" s="42"/>
      <c r="I4322" s="42"/>
      <c r="J4322" s="42"/>
      <c r="K4322" s="42"/>
      <c r="L4322" s="42"/>
      <c r="M4322" s="42"/>
      <c r="N4322" s="42"/>
      <c r="O4322" s="42"/>
      <c r="P4322" s="42"/>
      <c r="Q4322" s="42"/>
      <c r="R4322" s="42"/>
      <c r="S4322" s="42"/>
      <c r="T4322" s="42"/>
      <c r="U4322" s="42"/>
      <c r="V4322" s="42"/>
      <c r="W4322" s="42"/>
      <c r="X4322" s="42"/>
    </row>
    <row r="4323" spans="2:24" ht="5.4" customHeight="1"/>
    <row r="4324" spans="2:24" ht="12.65" customHeight="1">
      <c r="B4324" s="33" t="s">
        <v>500</v>
      </c>
      <c r="C4324" s="33"/>
      <c r="E4324" s="37">
        <v>0</v>
      </c>
      <c r="F4324" s="37"/>
      <c r="G4324" s="37"/>
      <c r="I4324" s="37">
        <v>0</v>
      </c>
      <c r="J4324" s="37"/>
      <c r="K4324" s="37"/>
      <c r="M4324" s="2">
        <v>0</v>
      </c>
      <c r="O4324" s="2">
        <v>0</v>
      </c>
      <c r="Q4324" s="2">
        <v>0</v>
      </c>
      <c r="S4324" s="37">
        <v>0</v>
      </c>
      <c r="T4324" s="37"/>
      <c r="U4324" s="37"/>
      <c r="W4324" s="38">
        <v>75</v>
      </c>
      <c r="X4324" s="38"/>
    </row>
    <row r="4325" spans="2:24" ht="0.65" customHeight="1">
      <c r="B4325" s="33"/>
      <c r="C4325" s="33"/>
    </row>
    <row r="4326" spans="2:24" ht="0.65" customHeight="1"/>
    <row r="4327" spans="2:24" ht="1.75" customHeight="1"/>
    <row r="4328" spans="2:24" ht="10.75" customHeight="1">
      <c r="E4328" s="39">
        <v>0</v>
      </c>
      <c r="F4328" s="39"/>
      <c r="G4328" s="39"/>
      <c r="I4328" s="39">
        <v>0</v>
      </c>
      <c r="J4328" s="39"/>
      <c r="K4328" s="39"/>
      <c r="M4328" s="3">
        <v>0</v>
      </c>
      <c r="O4328" s="3">
        <v>0</v>
      </c>
      <c r="Q4328" s="3">
        <v>0</v>
      </c>
      <c r="S4328" s="39">
        <v>0</v>
      </c>
      <c r="T4328" s="39"/>
      <c r="U4328" s="39"/>
    </row>
    <row r="4329" spans="2:24" ht="6" customHeight="1"/>
    <row r="4330" spans="2:24" ht="13.75" customHeight="1">
      <c r="C4330" s="40" t="s">
        <v>10</v>
      </c>
      <c r="D4330" s="40"/>
      <c r="E4330" s="40"/>
      <c r="G4330" s="41">
        <v>1</v>
      </c>
      <c r="H4330" s="41"/>
      <c r="I4330" s="41"/>
    </row>
    <row r="4331" spans="2:24" ht="6" customHeight="1"/>
    <row r="4332" spans="2:24" ht="6" customHeight="1"/>
    <row r="4333" spans="2:24" ht="15" customHeight="1">
      <c r="B4333" s="42" t="s">
        <v>501</v>
      </c>
      <c r="C4333" s="42"/>
      <c r="D4333" s="42"/>
      <c r="E4333" s="42"/>
      <c r="F4333" s="42"/>
      <c r="G4333" s="42"/>
      <c r="H4333" s="42"/>
      <c r="I4333" s="42"/>
      <c r="J4333" s="42"/>
      <c r="K4333" s="42"/>
      <c r="L4333" s="42"/>
      <c r="M4333" s="42"/>
      <c r="N4333" s="42"/>
      <c r="O4333" s="42"/>
      <c r="P4333" s="42"/>
      <c r="Q4333" s="42"/>
      <c r="R4333" s="42"/>
      <c r="S4333" s="42"/>
      <c r="T4333" s="42"/>
      <c r="U4333" s="42"/>
      <c r="V4333" s="42"/>
      <c r="W4333" s="42"/>
      <c r="X4333" s="42"/>
    </row>
    <row r="4334" spans="2:24" ht="5.4" customHeight="1"/>
    <row r="4335" spans="2:24" ht="12.65" customHeight="1">
      <c r="B4335" s="33" t="s">
        <v>502</v>
      </c>
      <c r="C4335" s="33"/>
      <c r="E4335" s="37">
        <v>0</v>
      </c>
      <c r="F4335" s="37"/>
      <c r="G4335" s="37"/>
      <c r="I4335" s="37">
        <v>0</v>
      </c>
      <c r="J4335" s="37"/>
      <c r="K4335" s="37"/>
      <c r="M4335" s="2">
        <v>0</v>
      </c>
      <c r="O4335" s="2">
        <v>0</v>
      </c>
      <c r="Q4335" s="2">
        <v>0</v>
      </c>
      <c r="S4335" s="37">
        <v>0</v>
      </c>
      <c r="T4335" s="37"/>
      <c r="U4335" s="37"/>
      <c r="W4335" s="38">
        <v>23</v>
      </c>
      <c r="X4335" s="38"/>
    </row>
    <row r="4336" spans="2:24" ht="0.65" customHeight="1">
      <c r="B4336" s="33"/>
      <c r="C4336" s="33"/>
    </row>
    <row r="4337" spans="2:24" ht="0.65" customHeight="1"/>
    <row r="4338" spans="2:24" ht="1.75" customHeight="1"/>
    <row r="4339" spans="2:24" ht="10.75" customHeight="1">
      <c r="E4339" s="39">
        <v>0</v>
      </c>
      <c r="F4339" s="39"/>
      <c r="G4339" s="39"/>
      <c r="I4339" s="39">
        <v>0</v>
      </c>
      <c r="J4339" s="39"/>
      <c r="K4339" s="39"/>
      <c r="M4339" s="3">
        <v>0</v>
      </c>
      <c r="O4339" s="3">
        <v>0</v>
      </c>
      <c r="Q4339" s="3">
        <v>0</v>
      </c>
      <c r="S4339" s="39">
        <v>0</v>
      </c>
      <c r="T4339" s="39"/>
      <c r="U4339" s="39"/>
    </row>
    <row r="4340" spans="2:24" ht="6" customHeight="1"/>
    <row r="4341" spans="2:24" ht="13.75" customHeight="1">
      <c r="C4341" s="40" t="s">
        <v>10</v>
      </c>
      <c r="D4341" s="40"/>
      <c r="E4341" s="40"/>
      <c r="G4341" s="41">
        <v>1</v>
      </c>
      <c r="H4341" s="41"/>
      <c r="I4341" s="41"/>
    </row>
    <row r="4342" spans="2:24" ht="6" customHeight="1"/>
    <row r="4343" spans="2:24" ht="6" customHeight="1"/>
    <row r="4344" spans="2:24" ht="15" customHeight="1">
      <c r="B4344" s="42" t="s">
        <v>503</v>
      </c>
      <c r="C4344" s="42"/>
      <c r="D4344" s="42"/>
      <c r="E4344" s="42"/>
      <c r="F4344" s="42"/>
      <c r="G4344" s="42"/>
      <c r="H4344" s="42"/>
      <c r="I4344" s="42"/>
      <c r="J4344" s="42"/>
      <c r="K4344" s="42"/>
      <c r="L4344" s="42"/>
      <c r="M4344" s="42"/>
      <c r="N4344" s="42"/>
      <c r="O4344" s="42"/>
      <c r="P4344" s="42"/>
      <c r="Q4344" s="42"/>
      <c r="R4344" s="42"/>
      <c r="S4344" s="42"/>
      <c r="T4344" s="42"/>
      <c r="U4344" s="42"/>
      <c r="V4344" s="42"/>
      <c r="W4344" s="42"/>
      <c r="X4344" s="42"/>
    </row>
    <row r="4345" spans="2:24" ht="5.4" customHeight="1"/>
    <row r="4346" spans="2:24" ht="12.65" customHeight="1">
      <c r="B4346" s="33" t="s">
        <v>504</v>
      </c>
      <c r="C4346" s="33"/>
      <c r="E4346" s="37">
        <v>0</v>
      </c>
      <c r="F4346" s="37"/>
      <c r="G4346" s="37"/>
      <c r="I4346" s="37">
        <v>0</v>
      </c>
      <c r="J4346" s="37"/>
      <c r="K4346" s="37"/>
      <c r="M4346" s="2">
        <v>0</v>
      </c>
      <c r="O4346" s="2">
        <v>0</v>
      </c>
      <c r="Q4346" s="2">
        <v>0</v>
      </c>
      <c r="S4346" s="37">
        <v>0</v>
      </c>
      <c r="T4346" s="37"/>
      <c r="U4346" s="37"/>
    </row>
    <row r="4347" spans="2:24" ht="0.65" customHeight="1">
      <c r="B4347" s="33"/>
      <c r="C4347" s="33"/>
    </row>
    <row r="4348" spans="2:24" ht="0.65" customHeight="1"/>
    <row r="4349" spans="2:24" ht="1.75" customHeight="1"/>
    <row r="4350" spans="2:24" ht="10.75" customHeight="1">
      <c r="E4350" s="39">
        <v>0</v>
      </c>
      <c r="F4350" s="39"/>
      <c r="G4350" s="39"/>
      <c r="I4350" s="39">
        <v>0</v>
      </c>
      <c r="J4350" s="39"/>
      <c r="K4350" s="39"/>
      <c r="M4350" s="3">
        <v>0</v>
      </c>
      <c r="O4350" s="3">
        <v>0</v>
      </c>
      <c r="Q4350" s="3">
        <v>0</v>
      </c>
      <c r="S4350" s="39">
        <v>0</v>
      </c>
      <c r="T4350" s="39"/>
      <c r="U4350" s="39"/>
    </row>
    <row r="4351" spans="2:24" ht="6" customHeight="1"/>
    <row r="4352" spans="2:24" ht="13.75" customHeight="1">
      <c r="C4352" s="40" t="s">
        <v>10</v>
      </c>
      <c r="D4352" s="40"/>
      <c r="E4352" s="40"/>
      <c r="G4352" s="41">
        <v>1</v>
      </c>
      <c r="H4352" s="41"/>
      <c r="I4352" s="41"/>
    </row>
    <row r="4353" spans="2:24" ht="6" customHeight="1"/>
    <row r="4354" spans="2:24" ht="6" customHeight="1"/>
    <row r="4355" spans="2:24" ht="15" customHeight="1">
      <c r="B4355" s="42" t="s">
        <v>505</v>
      </c>
      <c r="C4355" s="42"/>
      <c r="D4355" s="42"/>
      <c r="E4355" s="42"/>
      <c r="F4355" s="42"/>
      <c r="G4355" s="42"/>
      <c r="H4355" s="42"/>
      <c r="I4355" s="42"/>
      <c r="J4355" s="42"/>
      <c r="K4355" s="42"/>
      <c r="L4355" s="42"/>
      <c r="M4355" s="42"/>
      <c r="N4355" s="42"/>
      <c r="O4355" s="42"/>
      <c r="P4355" s="42"/>
      <c r="Q4355" s="42"/>
      <c r="R4355" s="42"/>
      <c r="S4355" s="42"/>
      <c r="T4355" s="42"/>
      <c r="U4355" s="42"/>
      <c r="V4355" s="42"/>
      <c r="W4355" s="42"/>
      <c r="X4355" s="42"/>
    </row>
    <row r="4356" spans="2:24" ht="5.4" customHeight="1"/>
    <row r="4357" spans="2:24" ht="10.75" customHeight="1">
      <c r="B4357" s="43" t="s">
        <v>506</v>
      </c>
      <c r="C4357" s="43"/>
      <c r="E4357" s="37">
        <v>1200</v>
      </c>
      <c r="F4357" s="37"/>
      <c r="G4357" s="37"/>
      <c r="I4357" s="37">
        <v>1500</v>
      </c>
      <c r="J4357" s="37"/>
      <c r="K4357" s="37"/>
      <c r="M4357" s="2">
        <v>1100</v>
      </c>
      <c r="O4357" s="2">
        <v>1100</v>
      </c>
      <c r="Q4357" s="2">
        <v>1900</v>
      </c>
      <c r="S4357" s="37">
        <v>1975</v>
      </c>
      <c r="T4357" s="37"/>
      <c r="U4357" s="37"/>
      <c r="W4357" s="38">
        <v>68</v>
      </c>
      <c r="X4357" s="38"/>
    </row>
    <row r="4358" spans="2:24" ht="1.75" customHeight="1">
      <c r="B4358" s="43"/>
      <c r="C4358" s="43"/>
    </row>
    <row r="4359" spans="2:24" ht="0.65" customHeight="1">
      <c r="B4359" s="43"/>
      <c r="C4359" s="43"/>
    </row>
    <row r="4360" spans="2:24" ht="8.4" customHeight="1">
      <c r="B4360" s="43"/>
      <c r="C4360" s="43"/>
    </row>
    <row r="4361" spans="2:24" ht="10.75" customHeight="1">
      <c r="B4361" s="43" t="s">
        <v>506</v>
      </c>
      <c r="C4361" s="43"/>
      <c r="E4361" s="37">
        <v>1200</v>
      </c>
      <c r="F4361" s="37"/>
      <c r="G4361" s="37"/>
      <c r="I4361" s="37">
        <v>1500</v>
      </c>
      <c r="J4361" s="37"/>
      <c r="K4361" s="37"/>
      <c r="M4361" s="2">
        <v>1100</v>
      </c>
      <c r="O4361" s="2">
        <v>1100</v>
      </c>
      <c r="Q4361" s="2">
        <v>1900</v>
      </c>
      <c r="S4361" s="37">
        <v>1975</v>
      </c>
      <c r="T4361" s="37"/>
      <c r="U4361" s="37"/>
      <c r="W4361" s="38">
        <v>68</v>
      </c>
      <c r="X4361" s="38"/>
    </row>
    <row r="4362" spans="2:24" ht="1.75" customHeight="1">
      <c r="B4362" s="43"/>
      <c r="C4362" s="43"/>
    </row>
    <row r="4363" spans="2:24" ht="0.65" customHeight="1">
      <c r="B4363" s="43"/>
      <c r="C4363" s="43"/>
    </row>
    <row r="4364" spans="2:24" ht="8.4" customHeight="1">
      <c r="B4364" s="43"/>
      <c r="C4364" s="43"/>
    </row>
    <row r="4365" spans="2:24" ht="1.75" customHeight="1"/>
    <row r="4366" spans="2:24" ht="10.75" customHeight="1">
      <c r="E4366" s="39">
        <v>2400</v>
      </c>
      <c r="F4366" s="39"/>
      <c r="G4366" s="39"/>
      <c r="I4366" s="39">
        <v>3000</v>
      </c>
      <c r="J4366" s="39"/>
      <c r="K4366" s="39"/>
      <c r="M4366" s="3">
        <v>2200</v>
      </c>
      <c r="O4366" s="3">
        <v>2200</v>
      </c>
      <c r="Q4366" s="3">
        <v>3800</v>
      </c>
      <c r="S4366" s="39">
        <v>3950</v>
      </c>
      <c r="T4366" s="39"/>
      <c r="U4366" s="39"/>
    </row>
    <row r="4367" spans="2:24" ht="6" customHeight="1"/>
    <row r="4368" spans="2:24" ht="13.75" customHeight="1">
      <c r="C4368" s="40" t="s">
        <v>10</v>
      </c>
      <c r="D4368" s="40"/>
      <c r="E4368" s="40"/>
      <c r="G4368" s="41">
        <v>2</v>
      </c>
      <c r="H4368" s="41"/>
      <c r="I4368" s="41"/>
    </row>
    <row r="4369" spans="2:24" ht="6" customHeight="1"/>
    <row r="4370" spans="2:24" ht="6" customHeight="1"/>
    <row r="4371" spans="2:24" ht="15" customHeight="1">
      <c r="B4371" s="42" t="s">
        <v>507</v>
      </c>
      <c r="C4371" s="42"/>
      <c r="D4371" s="42"/>
      <c r="E4371" s="42"/>
      <c r="F4371" s="42"/>
      <c r="G4371" s="42"/>
      <c r="H4371" s="42"/>
      <c r="I4371" s="42"/>
      <c r="J4371" s="42"/>
      <c r="K4371" s="42"/>
      <c r="L4371" s="42"/>
      <c r="M4371" s="42"/>
      <c r="N4371" s="42"/>
      <c r="O4371" s="42"/>
      <c r="P4371" s="42"/>
      <c r="Q4371" s="42"/>
      <c r="R4371" s="42"/>
      <c r="S4371" s="42"/>
      <c r="T4371" s="42"/>
      <c r="U4371" s="42"/>
      <c r="V4371" s="42"/>
      <c r="W4371" s="42"/>
      <c r="X4371" s="42"/>
    </row>
    <row r="4372" spans="2:24" ht="5.4" customHeight="1"/>
    <row r="4373" spans="2:24" ht="12.65" customHeight="1">
      <c r="B4373" s="33" t="s">
        <v>508</v>
      </c>
      <c r="C4373" s="33"/>
      <c r="E4373" s="37">
        <v>0</v>
      </c>
      <c r="F4373" s="37"/>
      <c r="G4373" s="37"/>
      <c r="I4373" s="37">
        <v>0</v>
      </c>
      <c r="J4373" s="37"/>
      <c r="K4373" s="37"/>
      <c r="M4373" s="2">
        <v>0</v>
      </c>
      <c r="O4373" s="2">
        <v>0</v>
      </c>
      <c r="Q4373" s="2">
        <v>0</v>
      </c>
      <c r="S4373" s="37">
        <v>0</v>
      </c>
      <c r="T4373" s="37"/>
      <c r="U4373" s="37"/>
      <c r="W4373" s="38">
        <v>28</v>
      </c>
      <c r="X4373" s="38"/>
    </row>
    <row r="4374" spans="2:24" ht="0.65" customHeight="1">
      <c r="B4374" s="33"/>
      <c r="C4374" s="33"/>
    </row>
    <row r="4375" spans="2:24" ht="0.65" customHeight="1"/>
    <row r="4376" spans="2:24" ht="1.75" customHeight="1"/>
    <row r="4377" spans="2:24" ht="10.75" customHeight="1">
      <c r="E4377" s="39">
        <v>0</v>
      </c>
      <c r="F4377" s="39"/>
      <c r="G4377" s="39"/>
      <c r="I4377" s="39">
        <v>0</v>
      </c>
      <c r="J4377" s="39"/>
      <c r="K4377" s="39"/>
      <c r="M4377" s="3">
        <v>0</v>
      </c>
      <c r="O4377" s="3">
        <v>0</v>
      </c>
      <c r="Q4377" s="3">
        <v>0</v>
      </c>
      <c r="S4377" s="39">
        <v>0</v>
      </c>
      <c r="T4377" s="39"/>
      <c r="U4377" s="39"/>
    </row>
    <row r="4378" spans="2:24" ht="6" customHeight="1"/>
    <row r="4379" spans="2:24" ht="13.75" customHeight="1">
      <c r="C4379" s="40" t="s">
        <v>10</v>
      </c>
      <c r="D4379" s="40"/>
      <c r="E4379" s="40"/>
      <c r="G4379" s="41">
        <v>1</v>
      </c>
      <c r="H4379" s="41"/>
      <c r="I4379" s="41"/>
    </row>
    <row r="4380" spans="2:24" ht="6" customHeight="1"/>
    <row r="4381" spans="2:24" ht="6" customHeight="1"/>
    <row r="4382" spans="2:24" ht="15" customHeight="1">
      <c r="B4382" s="42" t="s">
        <v>509</v>
      </c>
      <c r="C4382" s="42"/>
      <c r="D4382" s="42"/>
      <c r="E4382" s="42"/>
      <c r="F4382" s="42"/>
      <c r="G4382" s="42"/>
      <c r="H4382" s="42"/>
      <c r="I4382" s="42"/>
      <c r="J4382" s="42"/>
      <c r="K4382" s="42"/>
      <c r="L4382" s="42"/>
      <c r="M4382" s="42"/>
      <c r="N4382" s="42"/>
      <c r="O4382" s="42"/>
      <c r="P4382" s="42"/>
      <c r="Q4382" s="42"/>
      <c r="R4382" s="42"/>
      <c r="S4382" s="42"/>
      <c r="T4382" s="42"/>
      <c r="U4382" s="42"/>
      <c r="V4382" s="42"/>
      <c r="W4382" s="42"/>
      <c r="X4382" s="42"/>
    </row>
    <row r="4383" spans="2:24" ht="5.4" customHeight="1"/>
    <row r="4384" spans="2:24" ht="12.65" customHeight="1">
      <c r="B4384" s="33" t="s">
        <v>510</v>
      </c>
      <c r="C4384" s="33"/>
      <c r="E4384" s="37">
        <v>540</v>
      </c>
      <c r="F4384" s="37"/>
      <c r="G4384" s="37"/>
      <c r="I4384" s="37">
        <v>540</v>
      </c>
      <c r="J4384" s="37"/>
      <c r="K4384" s="37"/>
      <c r="M4384" s="2">
        <v>0</v>
      </c>
      <c r="O4384" s="2">
        <v>0</v>
      </c>
      <c r="Q4384" s="2">
        <v>0</v>
      </c>
      <c r="S4384" s="37">
        <v>0</v>
      </c>
      <c r="T4384" s="37"/>
      <c r="U4384" s="37"/>
      <c r="W4384" s="38">
        <v>39</v>
      </c>
      <c r="X4384" s="38"/>
    </row>
    <row r="4385" spans="2:24" ht="0.65" customHeight="1">
      <c r="B4385" s="33"/>
      <c r="C4385" s="33"/>
    </row>
    <row r="4386" spans="2:24" ht="0.65" customHeight="1"/>
    <row r="4387" spans="2:24" ht="1.75" customHeight="1"/>
    <row r="4388" spans="2:24" ht="10.75" customHeight="1">
      <c r="E4388" s="39">
        <v>540</v>
      </c>
      <c r="F4388" s="39"/>
      <c r="G4388" s="39"/>
      <c r="I4388" s="39">
        <v>540</v>
      </c>
      <c r="J4388" s="39"/>
      <c r="K4388" s="39"/>
      <c r="M4388" s="3">
        <v>0</v>
      </c>
      <c r="O4388" s="3">
        <v>0</v>
      </c>
      <c r="Q4388" s="3">
        <v>0</v>
      </c>
      <c r="S4388" s="39">
        <v>0</v>
      </c>
      <c r="T4388" s="39"/>
      <c r="U4388" s="39"/>
    </row>
    <row r="4389" spans="2:24" ht="6" customHeight="1"/>
    <row r="4390" spans="2:24" ht="13.75" customHeight="1">
      <c r="C4390" s="40" t="s">
        <v>10</v>
      </c>
      <c r="D4390" s="40"/>
      <c r="E4390" s="40"/>
      <c r="G4390" s="41">
        <v>1</v>
      </c>
      <c r="H4390" s="41"/>
      <c r="I4390" s="41"/>
    </row>
    <row r="4391" spans="2:24" ht="6" customHeight="1"/>
    <row r="4392" spans="2:24" ht="6" customHeight="1"/>
    <row r="4393" spans="2:24" ht="15" customHeight="1">
      <c r="B4393" s="42" t="s">
        <v>511</v>
      </c>
      <c r="C4393" s="42"/>
      <c r="D4393" s="42"/>
      <c r="E4393" s="42"/>
      <c r="F4393" s="42"/>
      <c r="G4393" s="42"/>
      <c r="H4393" s="42"/>
      <c r="I4393" s="42"/>
      <c r="J4393" s="42"/>
      <c r="K4393" s="42"/>
      <c r="L4393" s="42"/>
      <c r="M4393" s="42"/>
      <c r="N4393" s="42"/>
      <c r="O4393" s="42"/>
      <c r="P4393" s="42"/>
      <c r="Q4393" s="42"/>
      <c r="R4393" s="42"/>
      <c r="S4393" s="42"/>
      <c r="T4393" s="42"/>
      <c r="U4393" s="42"/>
      <c r="V4393" s="42"/>
      <c r="W4393" s="42"/>
      <c r="X4393" s="42"/>
    </row>
    <row r="4394" spans="2:24" ht="5.4" customHeight="1"/>
    <row r="4395" spans="2:24" ht="10.75" customHeight="1">
      <c r="B4395" s="43" t="s">
        <v>512</v>
      </c>
      <c r="C4395" s="43"/>
      <c r="E4395" s="37">
        <v>2475</v>
      </c>
      <c r="F4395" s="37"/>
      <c r="G4395" s="37"/>
      <c r="I4395" s="37">
        <v>2525</v>
      </c>
      <c r="J4395" s="37"/>
      <c r="K4395" s="37"/>
      <c r="M4395" s="2">
        <v>0</v>
      </c>
      <c r="O4395" s="2">
        <v>0</v>
      </c>
      <c r="Q4395" s="2">
        <v>0</v>
      </c>
      <c r="S4395" s="37">
        <v>0</v>
      </c>
      <c r="T4395" s="37"/>
      <c r="U4395" s="37"/>
      <c r="W4395" s="38">
        <v>49</v>
      </c>
      <c r="X4395" s="38"/>
    </row>
    <row r="4396" spans="2:24" ht="1.75" customHeight="1">
      <c r="B4396" s="43"/>
      <c r="C4396" s="43"/>
    </row>
    <row r="4397" spans="2:24" ht="0.65" customHeight="1">
      <c r="B4397" s="43"/>
      <c r="C4397" s="43"/>
    </row>
    <row r="4398" spans="2:24" ht="8.4" customHeight="1">
      <c r="B4398" s="43"/>
      <c r="C4398" s="43"/>
    </row>
    <row r="4399" spans="2:24" ht="10.75" customHeight="1">
      <c r="B4399" s="43" t="s">
        <v>512</v>
      </c>
      <c r="C4399" s="43"/>
      <c r="E4399" s="37">
        <v>2475</v>
      </c>
      <c r="F4399" s="37"/>
      <c r="G4399" s="37"/>
      <c r="I4399" s="37">
        <v>2525</v>
      </c>
      <c r="J4399" s="37"/>
      <c r="K4399" s="37"/>
      <c r="M4399" s="2">
        <v>0</v>
      </c>
      <c r="O4399" s="2">
        <v>0</v>
      </c>
      <c r="Q4399" s="2">
        <v>0</v>
      </c>
      <c r="S4399" s="37">
        <v>0</v>
      </c>
      <c r="T4399" s="37"/>
      <c r="U4399" s="37"/>
      <c r="W4399" s="38">
        <v>50</v>
      </c>
      <c r="X4399" s="38"/>
    </row>
    <row r="4400" spans="2:24" ht="1.75" customHeight="1">
      <c r="B4400" s="43"/>
      <c r="C4400" s="43"/>
    </row>
    <row r="4401" spans="2:24" ht="0.65" customHeight="1">
      <c r="B4401" s="43"/>
      <c r="C4401" s="43"/>
    </row>
    <row r="4402" spans="2:24" ht="8.4" customHeight="1">
      <c r="B4402" s="43"/>
      <c r="C4402" s="43"/>
    </row>
    <row r="4403" spans="2:24" ht="1.75" customHeight="1"/>
    <row r="4404" spans="2:24" ht="10.75" customHeight="1">
      <c r="E4404" s="39">
        <v>4950</v>
      </c>
      <c r="F4404" s="39"/>
      <c r="G4404" s="39"/>
      <c r="I4404" s="39">
        <v>5050</v>
      </c>
      <c r="J4404" s="39"/>
      <c r="K4404" s="39"/>
      <c r="M4404" s="3">
        <v>0</v>
      </c>
      <c r="O4404" s="3">
        <v>0</v>
      </c>
      <c r="Q4404" s="3">
        <v>0</v>
      </c>
      <c r="S4404" s="39">
        <v>0</v>
      </c>
      <c r="T4404" s="39"/>
      <c r="U4404" s="39"/>
    </row>
    <row r="4405" spans="2:24" ht="6" customHeight="1"/>
    <row r="4406" spans="2:24" ht="13.75" customHeight="1">
      <c r="C4406" s="40" t="s">
        <v>10</v>
      </c>
      <c r="D4406" s="40"/>
      <c r="E4406" s="40"/>
      <c r="G4406" s="41">
        <v>2</v>
      </c>
      <c r="H4406" s="41"/>
      <c r="I4406" s="41"/>
    </row>
    <row r="4407" spans="2:24" ht="6" customHeight="1"/>
    <row r="4408" spans="2:24" ht="6" customHeight="1"/>
    <row r="4409" spans="2:24" ht="15" customHeight="1">
      <c r="B4409" s="42" t="s">
        <v>513</v>
      </c>
      <c r="C4409" s="42"/>
      <c r="D4409" s="42"/>
      <c r="E4409" s="42"/>
      <c r="F4409" s="42"/>
      <c r="G4409" s="42"/>
      <c r="H4409" s="42"/>
      <c r="I4409" s="42"/>
      <c r="J4409" s="42"/>
      <c r="K4409" s="42"/>
      <c r="L4409" s="42"/>
      <c r="M4409" s="42"/>
      <c r="N4409" s="42"/>
      <c r="O4409" s="42"/>
      <c r="P4409" s="42"/>
      <c r="Q4409" s="42"/>
      <c r="R4409" s="42"/>
      <c r="S4409" s="42"/>
      <c r="T4409" s="42"/>
      <c r="U4409" s="42"/>
      <c r="V4409" s="42"/>
      <c r="W4409" s="42"/>
      <c r="X4409" s="42"/>
    </row>
    <row r="4410" spans="2:24" ht="5.4" customHeight="1"/>
    <row r="4411" spans="2:24" ht="10.75" customHeight="1">
      <c r="B4411" s="43" t="s">
        <v>514</v>
      </c>
      <c r="C4411" s="43"/>
      <c r="E4411" s="37">
        <v>0</v>
      </c>
      <c r="F4411" s="37"/>
      <c r="G4411" s="37"/>
      <c r="I4411" s="37">
        <v>0</v>
      </c>
      <c r="J4411" s="37"/>
      <c r="K4411" s="37"/>
      <c r="M4411" s="2">
        <v>0</v>
      </c>
      <c r="O4411" s="2">
        <v>0</v>
      </c>
      <c r="Q4411" s="2">
        <v>0</v>
      </c>
      <c r="S4411" s="37">
        <v>0</v>
      </c>
      <c r="T4411" s="37"/>
      <c r="U4411" s="37"/>
      <c r="W4411" s="38">
        <v>61</v>
      </c>
      <c r="X4411" s="38"/>
    </row>
    <row r="4412" spans="2:24" ht="1.75" customHeight="1">
      <c r="B4412" s="43"/>
      <c r="C4412" s="43"/>
    </row>
    <row r="4413" spans="2:24" ht="0.65" customHeight="1">
      <c r="B4413" s="43"/>
      <c r="C4413" s="43"/>
    </row>
    <row r="4414" spans="2:24" ht="8.4" customHeight="1">
      <c r="B4414" s="43"/>
      <c r="C4414" s="43"/>
    </row>
    <row r="4415" spans="2:24" ht="1.75" customHeight="1"/>
    <row r="4416" spans="2:24" ht="10.75" customHeight="1">
      <c r="E4416" s="39">
        <v>0</v>
      </c>
      <c r="F4416" s="39"/>
      <c r="G4416" s="39"/>
      <c r="I4416" s="39">
        <v>0</v>
      </c>
      <c r="J4416" s="39"/>
      <c r="K4416" s="39"/>
      <c r="M4416" s="3">
        <v>0</v>
      </c>
      <c r="O4416" s="3">
        <v>0</v>
      </c>
      <c r="Q4416" s="3">
        <v>0</v>
      </c>
      <c r="S4416" s="39">
        <v>0</v>
      </c>
      <c r="T4416" s="39"/>
      <c r="U4416" s="39"/>
    </row>
    <row r="4417" spans="2:24" ht="6" customHeight="1"/>
    <row r="4418" spans="2:24" ht="13.75" customHeight="1">
      <c r="C4418" s="40" t="s">
        <v>10</v>
      </c>
      <c r="D4418" s="40"/>
      <c r="E4418" s="40"/>
      <c r="G4418" s="41">
        <v>1</v>
      </c>
      <c r="H4418" s="41"/>
      <c r="I4418" s="41"/>
    </row>
    <row r="4419" spans="2:24" ht="6" customHeight="1"/>
    <row r="4420" spans="2:24" ht="6" customHeight="1"/>
    <row r="4421" spans="2:24" ht="15" customHeight="1">
      <c r="B4421" s="42" t="s">
        <v>515</v>
      </c>
      <c r="C4421" s="42"/>
      <c r="D4421" s="42"/>
      <c r="E4421" s="42"/>
      <c r="F4421" s="42"/>
      <c r="G4421" s="42"/>
      <c r="H4421" s="42"/>
      <c r="I4421" s="42"/>
      <c r="J4421" s="42"/>
      <c r="K4421" s="42"/>
      <c r="L4421" s="42"/>
      <c r="M4421" s="42"/>
      <c r="N4421" s="42"/>
      <c r="O4421" s="42"/>
      <c r="P4421" s="42"/>
      <c r="Q4421" s="42"/>
      <c r="R4421" s="42"/>
      <c r="S4421" s="42"/>
      <c r="T4421" s="42"/>
      <c r="U4421" s="42"/>
      <c r="V4421" s="42"/>
      <c r="W4421" s="42"/>
      <c r="X4421" s="42"/>
    </row>
    <row r="4422" spans="2:24" ht="5.4" customHeight="1"/>
    <row r="4423" spans="2:24" ht="12.65" customHeight="1">
      <c r="B4423" s="33" t="s">
        <v>516</v>
      </c>
      <c r="C4423" s="33"/>
      <c r="E4423" s="37">
        <v>1000</v>
      </c>
      <c r="F4423" s="37"/>
      <c r="G4423" s="37"/>
      <c r="I4423" s="37">
        <v>1000</v>
      </c>
      <c r="J4423" s="37"/>
      <c r="K4423" s="37"/>
      <c r="M4423" s="2">
        <v>1900</v>
      </c>
      <c r="O4423" s="2">
        <v>3000</v>
      </c>
      <c r="Q4423" s="2">
        <v>500</v>
      </c>
      <c r="S4423" s="37">
        <v>1500</v>
      </c>
      <c r="T4423" s="37"/>
      <c r="U4423" s="37"/>
      <c r="W4423" s="38">
        <v>72</v>
      </c>
      <c r="X4423" s="38"/>
    </row>
    <row r="4424" spans="2:24" ht="0.65" customHeight="1">
      <c r="B4424" s="33"/>
      <c r="C4424" s="33"/>
    </row>
    <row r="4425" spans="2:24" ht="0.65" customHeight="1"/>
    <row r="4426" spans="2:24" ht="1.75" customHeight="1"/>
    <row r="4427" spans="2:24" ht="10.75" customHeight="1">
      <c r="E4427" s="39">
        <v>1000</v>
      </c>
      <c r="F4427" s="39"/>
      <c r="G4427" s="39"/>
      <c r="I4427" s="39">
        <v>1000</v>
      </c>
      <c r="J4427" s="39"/>
      <c r="K4427" s="39"/>
      <c r="M4427" s="3">
        <v>1900</v>
      </c>
      <c r="O4427" s="3">
        <v>3000</v>
      </c>
      <c r="Q4427" s="3">
        <v>500</v>
      </c>
      <c r="S4427" s="39">
        <v>1500</v>
      </c>
      <c r="T4427" s="39"/>
      <c r="U4427" s="39"/>
    </row>
    <row r="4428" spans="2:24" ht="6" customHeight="1"/>
    <row r="4429" spans="2:24" ht="13.75" customHeight="1">
      <c r="C4429" s="40" t="s">
        <v>10</v>
      </c>
      <c r="D4429" s="40"/>
      <c r="E4429" s="40"/>
      <c r="G4429" s="41">
        <v>1</v>
      </c>
      <c r="H4429" s="41"/>
      <c r="I4429" s="41"/>
    </row>
    <row r="4430" spans="2:24" ht="6" customHeight="1"/>
    <row r="4431" spans="2:24" ht="6" customHeight="1"/>
    <row r="4432" spans="2:24" ht="15" customHeight="1">
      <c r="B4432" s="42" t="s">
        <v>517</v>
      </c>
      <c r="C4432" s="42"/>
      <c r="D4432" s="42"/>
      <c r="E4432" s="42"/>
      <c r="F4432" s="42"/>
      <c r="G4432" s="42"/>
      <c r="H4432" s="42"/>
      <c r="I4432" s="42"/>
      <c r="J4432" s="42"/>
      <c r="K4432" s="42"/>
      <c r="L4432" s="42"/>
      <c r="M4432" s="42"/>
      <c r="N4432" s="42"/>
      <c r="O4432" s="42"/>
      <c r="P4432" s="42"/>
      <c r="Q4432" s="42"/>
      <c r="R4432" s="42"/>
      <c r="S4432" s="42"/>
      <c r="T4432" s="42"/>
      <c r="U4432" s="42"/>
      <c r="V4432" s="42"/>
      <c r="W4432" s="42"/>
      <c r="X4432" s="42"/>
    </row>
    <row r="4433" spans="2:24" ht="5.4" customHeight="1"/>
    <row r="4434" spans="2:24" ht="12.65" customHeight="1">
      <c r="B4434" s="33" t="s">
        <v>518</v>
      </c>
      <c r="C4434" s="33"/>
      <c r="E4434" s="37">
        <v>55</v>
      </c>
      <c r="F4434" s="37"/>
      <c r="G4434" s="37"/>
      <c r="I4434" s="37">
        <v>55</v>
      </c>
      <c r="J4434" s="37"/>
      <c r="K4434" s="37"/>
      <c r="M4434" s="2">
        <v>148</v>
      </c>
      <c r="O4434" s="2">
        <v>150</v>
      </c>
      <c r="Q4434" s="2">
        <v>21</v>
      </c>
      <c r="S4434" s="37">
        <v>21</v>
      </c>
      <c r="T4434" s="37"/>
      <c r="U4434" s="37"/>
      <c r="W4434" s="38">
        <v>44</v>
      </c>
      <c r="X4434" s="38"/>
    </row>
    <row r="4435" spans="2:24" ht="0.65" customHeight="1">
      <c r="B4435" s="33"/>
      <c r="C4435" s="33"/>
    </row>
    <row r="4436" spans="2:24" ht="0.65" customHeight="1"/>
    <row r="4437" spans="2:24" ht="1.75" customHeight="1"/>
    <row r="4438" spans="2:24" ht="10.75" customHeight="1">
      <c r="E4438" s="39">
        <v>55</v>
      </c>
      <c r="F4438" s="39"/>
      <c r="G4438" s="39"/>
      <c r="I4438" s="39">
        <v>55</v>
      </c>
      <c r="J4438" s="39"/>
      <c r="K4438" s="39"/>
      <c r="M4438" s="3">
        <v>148</v>
      </c>
      <c r="O4438" s="3">
        <v>150</v>
      </c>
      <c r="Q4438" s="3">
        <v>21</v>
      </c>
      <c r="S4438" s="39">
        <v>21</v>
      </c>
      <c r="T4438" s="39"/>
      <c r="U4438" s="39"/>
    </row>
    <row r="4439" spans="2:24" ht="6" customHeight="1"/>
    <row r="4440" spans="2:24" ht="13.75" customHeight="1">
      <c r="C4440" s="40" t="s">
        <v>10</v>
      </c>
      <c r="D4440" s="40"/>
      <c r="E4440" s="40"/>
      <c r="G4440" s="41">
        <v>1</v>
      </c>
      <c r="H4440" s="41"/>
      <c r="I4440" s="41"/>
    </row>
    <row r="4441" spans="2:24" ht="6" customHeight="1"/>
    <row r="4442" spans="2:24" ht="6" customHeight="1"/>
    <row r="4443" spans="2:24" ht="15" customHeight="1">
      <c r="B4443" s="42" t="s">
        <v>519</v>
      </c>
      <c r="C4443" s="42"/>
      <c r="D4443" s="42"/>
      <c r="E4443" s="42"/>
      <c r="F4443" s="42"/>
      <c r="G4443" s="42"/>
      <c r="H4443" s="42"/>
      <c r="I4443" s="42"/>
      <c r="J4443" s="42"/>
      <c r="K4443" s="42"/>
      <c r="L4443" s="42"/>
      <c r="M4443" s="42"/>
      <c r="N4443" s="42"/>
      <c r="O4443" s="42"/>
      <c r="P4443" s="42"/>
      <c r="Q4443" s="42"/>
      <c r="R4443" s="42"/>
      <c r="S4443" s="42"/>
      <c r="T4443" s="42"/>
      <c r="U4443" s="42"/>
      <c r="V4443" s="42"/>
      <c r="W4443" s="42"/>
      <c r="X4443" s="42"/>
    </row>
    <row r="4444" spans="2:24" ht="5.4" customHeight="1"/>
    <row r="4445" spans="2:24" ht="10.75" customHeight="1">
      <c r="B4445" s="43" t="s">
        <v>520</v>
      </c>
      <c r="C4445" s="43"/>
      <c r="E4445" s="37">
        <v>0</v>
      </c>
      <c r="F4445" s="37"/>
      <c r="G4445" s="37"/>
      <c r="I4445" s="37">
        <v>0</v>
      </c>
      <c r="J4445" s="37"/>
      <c r="K4445" s="37"/>
      <c r="M4445" s="2">
        <v>100</v>
      </c>
      <c r="O4445" s="2">
        <v>120</v>
      </c>
      <c r="Q4445" s="2">
        <v>0</v>
      </c>
      <c r="S4445" s="37">
        <v>65</v>
      </c>
      <c r="T4445" s="37"/>
      <c r="U4445" s="37"/>
      <c r="W4445" s="38">
        <v>67</v>
      </c>
      <c r="X4445" s="38"/>
    </row>
    <row r="4446" spans="2:24" ht="1.75" customHeight="1">
      <c r="B4446" s="43"/>
      <c r="C4446" s="43"/>
    </row>
    <row r="4447" spans="2:24" ht="0.65" customHeight="1">
      <c r="B4447" s="43"/>
      <c r="C4447" s="43"/>
    </row>
    <row r="4448" spans="2:24" ht="8.4" customHeight="1">
      <c r="B4448" s="43"/>
      <c r="C4448" s="43"/>
    </row>
    <row r="4449" spans="2:24" ht="1.75" customHeight="1"/>
    <row r="4450" spans="2:24" ht="10.75" customHeight="1">
      <c r="E4450" s="39">
        <v>0</v>
      </c>
      <c r="F4450" s="39"/>
      <c r="G4450" s="39"/>
      <c r="I4450" s="39">
        <v>0</v>
      </c>
      <c r="J4450" s="39"/>
      <c r="K4450" s="39"/>
      <c r="M4450" s="3">
        <v>100</v>
      </c>
      <c r="O4450" s="3">
        <v>120</v>
      </c>
      <c r="Q4450" s="3">
        <v>0</v>
      </c>
      <c r="S4450" s="39">
        <v>65</v>
      </c>
      <c r="T4450" s="39"/>
      <c r="U4450" s="39"/>
    </row>
    <row r="4451" spans="2:24" ht="6" customHeight="1"/>
    <row r="4452" spans="2:24" ht="13.75" customHeight="1">
      <c r="C4452" s="40" t="s">
        <v>10</v>
      </c>
      <c r="D4452" s="40"/>
      <c r="E4452" s="40"/>
      <c r="G4452" s="41">
        <v>1</v>
      </c>
      <c r="H4452" s="41"/>
      <c r="I4452" s="41"/>
    </row>
    <row r="4453" spans="2:24" ht="6" customHeight="1"/>
    <row r="4454" spans="2:24" ht="6" customHeight="1"/>
    <row r="4455" spans="2:24" ht="15" customHeight="1">
      <c r="B4455" s="42" t="s">
        <v>521</v>
      </c>
      <c r="C4455" s="42"/>
      <c r="D4455" s="42"/>
      <c r="E4455" s="42"/>
      <c r="F4455" s="42"/>
      <c r="G4455" s="42"/>
      <c r="H4455" s="42"/>
      <c r="I4455" s="42"/>
      <c r="J4455" s="42"/>
      <c r="K4455" s="42"/>
      <c r="L4455" s="42"/>
      <c r="M4455" s="42"/>
      <c r="N4455" s="42"/>
      <c r="O4455" s="42"/>
      <c r="P4455" s="42"/>
      <c r="Q4455" s="42"/>
      <c r="R4455" s="42"/>
      <c r="S4455" s="42"/>
      <c r="T4455" s="42"/>
      <c r="U4455" s="42"/>
      <c r="V4455" s="42"/>
      <c r="W4455" s="42"/>
      <c r="X4455" s="42"/>
    </row>
    <row r="4456" spans="2:24" ht="5.4" customHeight="1"/>
    <row r="4457" spans="2:24" ht="12.65" customHeight="1">
      <c r="B4457" s="33" t="s">
        <v>522</v>
      </c>
      <c r="C4457" s="33"/>
      <c r="E4457" s="37">
        <v>1201</v>
      </c>
      <c r="F4457" s="37"/>
      <c r="G4457" s="37"/>
      <c r="I4457" s="37">
        <v>1801</v>
      </c>
      <c r="J4457" s="37"/>
      <c r="K4457" s="37"/>
      <c r="M4457" s="2">
        <v>800</v>
      </c>
      <c r="O4457" s="2">
        <v>980</v>
      </c>
      <c r="Q4457" s="2">
        <v>300</v>
      </c>
      <c r="S4457" s="37">
        <v>400</v>
      </c>
      <c r="T4457" s="37"/>
      <c r="U4457" s="37"/>
      <c r="W4457" s="38">
        <v>64</v>
      </c>
      <c r="X4457" s="38"/>
    </row>
    <row r="4458" spans="2:24" ht="0.65" customHeight="1">
      <c r="B4458" s="33"/>
      <c r="C4458" s="33"/>
    </row>
    <row r="4459" spans="2:24" ht="0.65" customHeight="1"/>
    <row r="4460" spans="2:24" ht="1.75" customHeight="1"/>
    <row r="4461" spans="2:24" ht="10.75" customHeight="1">
      <c r="E4461" s="39">
        <v>1201</v>
      </c>
      <c r="F4461" s="39"/>
      <c r="G4461" s="39"/>
      <c r="I4461" s="39">
        <v>1801</v>
      </c>
      <c r="J4461" s="39"/>
      <c r="K4461" s="39"/>
      <c r="M4461" s="3">
        <v>800</v>
      </c>
      <c r="O4461" s="3">
        <v>980</v>
      </c>
      <c r="Q4461" s="3">
        <v>300</v>
      </c>
      <c r="S4461" s="39">
        <v>400</v>
      </c>
      <c r="T4461" s="39"/>
      <c r="U4461" s="39"/>
    </row>
    <row r="4462" spans="2:24" ht="6" customHeight="1"/>
    <row r="4463" spans="2:24" ht="13.75" customHeight="1">
      <c r="C4463" s="40" t="s">
        <v>10</v>
      </c>
      <c r="D4463" s="40"/>
      <c r="E4463" s="40"/>
      <c r="G4463" s="41">
        <v>1</v>
      </c>
      <c r="H4463" s="41"/>
      <c r="I4463" s="41"/>
    </row>
    <row r="4464" spans="2:24" ht="6" customHeight="1"/>
    <row r="4465" spans="2:24" ht="6" customHeight="1"/>
    <row r="4466" spans="2:24" ht="15" customHeight="1">
      <c r="B4466" s="42" t="s">
        <v>523</v>
      </c>
      <c r="C4466" s="42"/>
      <c r="D4466" s="42"/>
      <c r="E4466" s="42"/>
      <c r="F4466" s="42"/>
      <c r="G4466" s="42"/>
      <c r="H4466" s="42"/>
      <c r="I4466" s="42"/>
      <c r="J4466" s="42"/>
      <c r="K4466" s="42"/>
      <c r="L4466" s="42"/>
      <c r="M4466" s="42"/>
      <c r="N4466" s="42"/>
      <c r="O4466" s="42"/>
      <c r="P4466" s="42"/>
      <c r="Q4466" s="42"/>
      <c r="R4466" s="42"/>
      <c r="S4466" s="42"/>
      <c r="T4466" s="42"/>
      <c r="U4466" s="42"/>
      <c r="V4466" s="42"/>
      <c r="W4466" s="42"/>
      <c r="X4466" s="42"/>
    </row>
    <row r="4467" spans="2:24" ht="5.4" customHeight="1"/>
    <row r="4468" spans="2:24" ht="10.75" customHeight="1">
      <c r="B4468" s="43" t="s">
        <v>524</v>
      </c>
      <c r="C4468" s="43"/>
      <c r="E4468" s="37">
        <v>1640</v>
      </c>
      <c r="F4468" s="37"/>
      <c r="G4468" s="37"/>
      <c r="I4468" s="37">
        <v>1680</v>
      </c>
      <c r="J4468" s="37"/>
      <c r="K4468" s="37"/>
      <c r="M4468" s="2">
        <v>1500</v>
      </c>
      <c r="O4468" s="2">
        <v>1500</v>
      </c>
      <c r="Q4468" s="2">
        <v>20</v>
      </c>
      <c r="S4468" s="37">
        <v>20</v>
      </c>
      <c r="T4468" s="37"/>
      <c r="U4468" s="37"/>
      <c r="W4468" s="38">
        <v>66</v>
      </c>
      <c r="X4468" s="38"/>
    </row>
    <row r="4469" spans="2:24" ht="1.75" customHeight="1">
      <c r="B4469" s="43"/>
      <c r="C4469" s="43"/>
    </row>
    <row r="4470" spans="2:24" ht="0.65" customHeight="1">
      <c r="B4470" s="43"/>
      <c r="C4470" s="43"/>
    </row>
    <row r="4471" spans="2:24" ht="8.4" customHeight="1">
      <c r="B4471" s="43"/>
      <c r="C4471" s="43"/>
    </row>
    <row r="4472" spans="2:24" ht="10.75" customHeight="1">
      <c r="B4472" s="43" t="s">
        <v>524</v>
      </c>
      <c r="C4472" s="43"/>
      <c r="E4472" s="37">
        <v>1640</v>
      </c>
      <c r="F4472" s="37"/>
      <c r="G4472" s="37"/>
      <c r="I4472" s="37">
        <v>1680</v>
      </c>
      <c r="J4472" s="37"/>
      <c r="K4472" s="37"/>
      <c r="M4472" s="2">
        <v>1500</v>
      </c>
      <c r="O4472" s="2">
        <v>1500</v>
      </c>
      <c r="Q4472" s="2">
        <v>20</v>
      </c>
      <c r="S4472" s="37">
        <v>20</v>
      </c>
      <c r="T4472" s="37"/>
      <c r="U4472" s="37"/>
      <c r="W4472" s="38">
        <v>66</v>
      </c>
      <c r="X4472" s="38"/>
    </row>
    <row r="4473" spans="2:24" ht="1.75" customHeight="1">
      <c r="B4473" s="43"/>
      <c r="C4473" s="43"/>
    </row>
    <row r="4474" spans="2:24" ht="0.65" customHeight="1">
      <c r="B4474" s="43"/>
      <c r="C4474" s="43"/>
    </row>
    <row r="4475" spans="2:24" ht="8.4" customHeight="1">
      <c r="B4475" s="43"/>
      <c r="C4475" s="43"/>
    </row>
    <row r="4476" spans="2:24" ht="1.75" customHeight="1"/>
    <row r="4477" spans="2:24" ht="10.75" customHeight="1">
      <c r="E4477" s="39">
        <v>3280</v>
      </c>
      <c r="F4477" s="39"/>
      <c r="G4477" s="39"/>
      <c r="I4477" s="39">
        <v>3360</v>
      </c>
      <c r="J4477" s="39"/>
      <c r="K4477" s="39"/>
      <c r="M4477" s="3">
        <v>3000</v>
      </c>
      <c r="O4477" s="3">
        <v>3000</v>
      </c>
      <c r="Q4477" s="3">
        <v>40</v>
      </c>
      <c r="S4477" s="39">
        <v>40</v>
      </c>
      <c r="T4477" s="39"/>
      <c r="U4477" s="39"/>
    </row>
    <row r="4478" spans="2:24" ht="6" customHeight="1"/>
    <row r="4479" spans="2:24" ht="13.75" customHeight="1">
      <c r="C4479" s="40" t="s">
        <v>10</v>
      </c>
      <c r="D4479" s="40"/>
      <c r="E4479" s="40"/>
      <c r="G4479" s="41">
        <v>2</v>
      </c>
      <c r="H4479" s="41"/>
      <c r="I4479" s="41"/>
    </row>
    <row r="4480" spans="2:24" ht="6" customHeight="1"/>
    <row r="4481" spans="2:24" ht="6" customHeight="1"/>
    <row r="4482" spans="2:24" ht="15" customHeight="1">
      <c r="B4482" s="42" t="s">
        <v>525</v>
      </c>
      <c r="C4482" s="42"/>
      <c r="D4482" s="42"/>
      <c r="E4482" s="42"/>
      <c r="F4482" s="42"/>
      <c r="G4482" s="42"/>
      <c r="H4482" s="42"/>
      <c r="I4482" s="42"/>
      <c r="J4482" s="42"/>
      <c r="K4482" s="42"/>
      <c r="L4482" s="42"/>
      <c r="M4482" s="42"/>
      <c r="N4482" s="42"/>
      <c r="O4482" s="42"/>
      <c r="P4482" s="42"/>
      <c r="Q4482" s="42"/>
      <c r="R4482" s="42"/>
      <c r="S4482" s="42"/>
      <c r="T4482" s="42"/>
      <c r="U4482" s="42"/>
      <c r="V4482" s="42"/>
      <c r="W4482" s="42"/>
      <c r="X4482" s="42"/>
    </row>
    <row r="4483" spans="2:24" ht="5.4" customHeight="1"/>
    <row r="4484" spans="2:24" ht="12.65" customHeight="1">
      <c r="B4484" s="33" t="s">
        <v>526</v>
      </c>
      <c r="C4484" s="33"/>
      <c r="E4484" s="37">
        <v>1200</v>
      </c>
      <c r="F4484" s="37"/>
      <c r="G4484" s="37"/>
      <c r="I4484" s="37">
        <v>1309</v>
      </c>
      <c r="J4484" s="37"/>
      <c r="K4484" s="37"/>
      <c r="M4484" s="2">
        <v>1200</v>
      </c>
      <c r="O4484" s="2">
        <v>1200</v>
      </c>
      <c r="Q4484" s="2">
        <v>1330</v>
      </c>
      <c r="S4484" s="37">
        <v>2005</v>
      </c>
      <c r="T4484" s="37"/>
      <c r="U4484" s="37"/>
      <c r="W4484" s="38">
        <v>62</v>
      </c>
      <c r="X4484" s="38"/>
    </row>
    <row r="4485" spans="2:24" ht="0.65" customHeight="1">
      <c r="B4485" s="33"/>
      <c r="C4485" s="33"/>
    </row>
    <row r="4486" spans="2:24" ht="0.65" customHeight="1"/>
    <row r="4487" spans="2:24" ht="1.75" customHeight="1"/>
    <row r="4488" spans="2:24" ht="10.75" customHeight="1">
      <c r="E4488" s="39">
        <v>1200</v>
      </c>
      <c r="F4488" s="39"/>
      <c r="G4488" s="39"/>
      <c r="I4488" s="39">
        <v>1309</v>
      </c>
      <c r="J4488" s="39"/>
      <c r="K4488" s="39"/>
      <c r="M4488" s="3">
        <v>1200</v>
      </c>
      <c r="O4488" s="3">
        <v>1200</v>
      </c>
      <c r="Q4488" s="3">
        <v>1330</v>
      </c>
      <c r="S4488" s="39">
        <v>2005</v>
      </c>
      <c r="T4488" s="39"/>
      <c r="U4488" s="39"/>
    </row>
    <row r="4489" spans="2:24" ht="6" customHeight="1"/>
    <row r="4490" spans="2:24" ht="13.75" customHeight="1">
      <c r="C4490" s="40" t="s">
        <v>10</v>
      </c>
      <c r="D4490" s="40"/>
      <c r="E4490" s="40"/>
      <c r="G4490" s="41">
        <v>1</v>
      </c>
      <c r="H4490" s="41"/>
      <c r="I4490" s="41"/>
    </row>
    <row r="4491" spans="2:24" ht="6" customHeight="1"/>
    <row r="4492" spans="2:24" ht="6" customHeight="1"/>
    <row r="4493" spans="2:24" ht="15" customHeight="1">
      <c r="B4493" s="42" t="s">
        <v>527</v>
      </c>
      <c r="C4493" s="42"/>
      <c r="D4493" s="42"/>
      <c r="E4493" s="42"/>
      <c r="F4493" s="42"/>
      <c r="G4493" s="42"/>
      <c r="H4493" s="42"/>
      <c r="I4493" s="42"/>
      <c r="J4493" s="42"/>
      <c r="K4493" s="42"/>
      <c r="L4493" s="42"/>
      <c r="M4493" s="42"/>
      <c r="N4493" s="42"/>
      <c r="O4493" s="42"/>
      <c r="P4493" s="42"/>
      <c r="Q4493" s="42"/>
      <c r="R4493" s="42"/>
      <c r="S4493" s="42"/>
      <c r="T4493" s="42"/>
      <c r="U4493" s="42"/>
      <c r="V4493" s="42"/>
      <c r="W4493" s="42"/>
      <c r="X4493" s="42"/>
    </row>
    <row r="4494" spans="2:24" ht="5.4" customHeight="1"/>
    <row r="4495" spans="2:24" ht="10.75" customHeight="1">
      <c r="B4495" s="43" t="s">
        <v>528</v>
      </c>
      <c r="C4495" s="43"/>
      <c r="E4495" s="37">
        <v>1200</v>
      </c>
      <c r="F4495" s="37"/>
      <c r="G4495" s="37"/>
      <c r="I4495" s="37">
        <v>1200</v>
      </c>
      <c r="J4495" s="37"/>
      <c r="K4495" s="37"/>
      <c r="M4495" s="2">
        <v>1300</v>
      </c>
      <c r="O4495" s="2">
        <v>1300</v>
      </c>
      <c r="Q4495" s="2">
        <v>1200</v>
      </c>
      <c r="S4495" s="37">
        <v>1200</v>
      </c>
      <c r="T4495" s="37"/>
      <c r="U4495" s="37"/>
      <c r="W4495" s="38">
        <v>61</v>
      </c>
      <c r="X4495" s="38"/>
    </row>
    <row r="4496" spans="2:24" ht="1.75" customHeight="1">
      <c r="B4496" s="43"/>
      <c r="C4496" s="43"/>
    </row>
    <row r="4497" spans="2:24" ht="0.65" customHeight="1">
      <c r="B4497" s="43"/>
      <c r="C4497" s="43"/>
    </row>
    <row r="4498" spans="2:24" ht="8.4" customHeight="1">
      <c r="B4498" s="43"/>
      <c r="C4498" s="43"/>
    </row>
    <row r="4499" spans="2:24" ht="10.75" customHeight="1">
      <c r="B4499" s="43" t="s">
        <v>528</v>
      </c>
      <c r="C4499" s="43"/>
      <c r="E4499" s="37">
        <v>1200</v>
      </c>
      <c r="F4499" s="37"/>
      <c r="G4499" s="37"/>
      <c r="I4499" s="37">
        <v>1200</v>
      </c>
      <c r="J4499" s="37"/>
      <c r="K4499" s="37"/>
      <c r="M4499" s="2">
        <v>1300</v>
      </c>
      <c r="O4499" s="2">
        <v>1300</v>
      </c>
      <c r="Q4499" s="2">
        <v>1200</v>
      </c>
      <c r="S4499" s="37">
        <v>1200</v>
      </c>
      <c r="T4499" s="37"/>
      <c r="U4499" s="37"/>
      <c r="W4499" s="38">
        <v>66</v>
      </c>
      <c r="X4499" s="38"/>
    </row>
    <row r="4500" spans="2:24" ht="1.75" customHeight="1">
      <c r="B4500" s="43"/>
      <c r="C4500" s="43"/>
    </row>
    <row r="4501" spans="2:24" ht="0.65" customHeight="1">
      <c r="B4501" s="43"/>
      <c r="C4501" s="43"/>
    </row>
    <row r="4502" spans="2:24" ht="8.4" customHeight="1">
      <c r="B4502" s="43"/>
      <c r="C4502" s="43"/>
    </row>
    <row r="4503" spans="2:24" ht="1.75" customHeight="1"/>
    <row r="4504" spans="2:24" ht="10.75" customHeight="1">
      <c r="E4504" s="39">
        <v>2400</v>
      </c>
      <c r="F4504" s="39"/>
      <c r="G4504" s="39"/>
      <c r="I4504" s="39">
        <v>2400</v>
      </c>
      <c r="J4504" s="39"/>
      <c r="K4504" s="39"/>
      <c r="M4504" s="3">
        <v>2600</v>
      </c>
      <c r="O4504" s="3">
        <v>2600</v>
      </c>
      <c r="Q4504" s="3">
        <v>2400</v>
      </c>
      <c r="S4504" s="39">
        <v>2400</v>
      </c>
      <c r="T4504" s="39"/>
      <c r="U4504" s="39"/>
    </row>
    <row r="4505" spans="2:24" ht="6" customHeight="1"/>
    <row r="4506" spans="2:24" ht="13.75" customHeight="1">
      <c r="C4506" s="40" t="s">
        <v>10</v>
      </c>
      <c r="D4506" s="40"/>
      <c r="E4506" s="40"/>
      <c r="G4506" s="41">
        <v>2</v>
      </c>
      <c r="H4506" s="41"/>
      <c r="I4506" s="41"/>
    </row>
    <row r="4507" spans="2:24" ht="6" customHeight="1"/>
    <row r="4508" spans="2:24" ht="6" customHeight="1"/>
    <row r="4509" spans="2:24" ht="15" customHeight="1">
      <c r="B4509" s="42" t="s">
        <v>529</v>
      </c>
      <c r="C4509" s="42"/>
      <c r="D4509" s="42"/>
      <c r="E4509" s="42"/>
      <c r="F4509" s="42"/>
      <c r="G4509" s="42"/>
      <c r="H4509" s="42"/>
      <c r="I4509" s="42"/>
      <c r="J4509" s="42"/>
      <c r="K4509" s="42"/>
      <c r="L4509" s="42"/>
      <c r="M4509" s="42"/>
      <c r="N4509" s="42"/>
      <c r="O4509" s="42"/>
      <c r="P4509" s="42"/>
      <c r="Q4509" s="42"/>
      <c r="R4509" s="42"/>
      <c r="S4509" s="42"/>
      <c r="T4509" s="42"/>
      <c r="U4509" s="42"/>
      <c r="V4509" s="42"/>
      <c r="W4509" s="42"/>
      <c r="X4509" s="42"/>
    </row>
    <row r="4510" spans="2:24" ht="5.4" customHeight="1"/>
    <row r="4511" spans="2:24" ht="12.65" customHeight="1">
      <c r="B4511" s="33" t="s">
        <v>530</v>
      </c>
      <c r="C4511" s="33"/>
      <c r="E4511" s="37">
        <v>625</v>
      </c>
      <c r="F4511" s="37"/>
      <c r="G4511" s="37"/>
      <c r="I4511" s="37">
        <v>2671</v>
      </c>
      <c r="J4511" s="37"/>
      <c r="K4511" s="37"/>
      <c r="M4511" s="2">
        <v>575</v>
      </c>
      <c r="O4511" s="2">
        <v>690</v>
      </c>
      <c r="Q4511" s="2">
        <v>335</v>
      </c>
      <c r="S4511" s="37">
        <v>345</v>
      </c>
      <c r="T4511" s="37"/>
      <c r="U4511" s="37"/>
      <c r="W4511" s="38">
        <v>83</v>
      </c>
      <c r="X4511" s="38"/>
    </row>
    <row r="4512" spans="2:24" ht="0.65" customHeight="1">
      <c r="B4512" s="33"/>
      <c r="C4512" s="33"/>
    </row>
    <row r="4513" spans="2:24" ht="0.65" customHeight="1"/>
    <row r="4514" spans="2:24" ht="1.75" customHeight="1"/>
    <row r="4515" spans="2:24" ht="10.75" customHeight="1">
      <c r="E4515" s="39">
        <v>625</v>
      </c>
      <c r="F4515" s="39"/>
      <c r="G4515" s="39"/>
      <c r="I4515" s="39">
        <v>2671</v>
      </c>
      <c r="J4515" s="39"/>
      <c r="K4515" s="39"/>
      <c r="M4515" s="3">
        <v>575</v>
      </c>
      <c r="O4515" s="3">
        <v>690</v>
      </c>
      <c r="Q4515" s="3">
        <v>335</v>
      </c>
      <c r="S4515" s="39">
        <v>345</v>
      </c>
      <c r="T4515" s="39"/>
      <c r="U4515" s="39"/>
    </row>
    <row r="4516" spans="2:24" ht="6" customHeight="1"/>
    <row r="4517" spans="2:24" ht="13.75" customHeight="1">
      <c r="C4517" s="40" t="s">
        <v>10</v>
      </c>
      <c r="D4517" s="40"/>
      <c r="E4517" s="40"/>
      <c r="G4517" s="41">
        <v>1</v>
      </c>
      <c r="H4517" s="41"/>
      <c r="I4517" s="41"/>
    </row>
    <row r="4518" spans="2:24" ht="6" customHeight="1"/>
    <row r="4519" spans="2:24" ht="6" customHeight="1"/>
    <row r="4520" spans="2:24" ht="15" customHeight="1">
      <c r="B4520" s="42" t="s">
        <v>531</v>
      </c>
      <c r="C4520" s="42"/>
      <c r="D4520" s="42"/>
      <c r="E4520" s="42"/>
      <c r="F4520" s="42"/>
      <c r="G4520" s="42"/>
      <c r="H4520" s="42"/>
      <c r="I4520" s="42"/>
      <c r="J4520" s="42"/>
      <c r="K4520" s="42"/>
      <c r="L4520" s="42"/>
      <c r="M4520" s="42"/>
      <c r="N4520" s="42"/>
      <c r="O4520" s="42"/>
      <c r="P4520" s="42"/>
      <c r="Q4520" s="42"/>
      <c r="R4520" s="42"/>
      <c r="S4520" s="42"/>
      <c r="T4520" s="42"/>
      <c r="U4520" s="42"/>
      <c r="V4520" s="42"/>
      <c r="W4520" s="42"/>
      <c r="X4520" s="42"/>
    </row>
    <row r="4521" spans="2:24" ht="5.4" customHeight="1"/>
    <row r="4522" spans="2:24" ht="12.65" customHeight="1">
      <c r="B4522" s="33" t="s">
        <v>532</v>
      </c>
      <c r="C4522" s="33"/>
      <c r="E4522" s="37">
        <v>0</v>
      </c>
      <c r="F4522" s="37"/>
      <c r="G4522" s="37"/>
      <c r="I4522" s="37">
        <v>0</v>
      </c>
      <c r="J4522" s="37"/>
      <c r="K4522" s="37"/>
      <c r="M4522" s="2">
        <v>300</v>
      </c>
      <c r="O4522" s="2">
        <v>300</v>
      </c>
      <c r="Q4522" s="2">
        <v>680</v>
      </c>
      <c r="S4522" s="37">
        <v>680</v>
      </c>
      <c r="T4522" s="37"/>
      <c r="U4522" s="37"/>
      <c r="W4522" s="38">
        <v>62</v>
      </c>
      <c r="X4522" s="38"/>
    </row>
    <row r="4523" spans="2:24" ht="0.65" customHeight="1">
      <c r="B4523" s="33"/>
      <c r="C4523" s="33"/>
    </row>
    <row r="4524" spans="2:24" ht="0.65" customHeight="1"/>
    <row r="4525" spans="2:24" ht="1.75" customHeight="1"/>
    <row r="4526" spans="2:24" ht="10.75" customHeight="1">
      <c r="E4526" s="39">
        <v>0</v>
      </c>
      <c r="F4526" s="39"/>
      <c r="G4526" s="39"/>
      <c r="I4526" s="39">
        <v>0</v>
      </c>
      <c r="J4526" s="39"/>
      <c r="K4526" s="39"/>
      <c r="M4526" s="3">
        <v>300</v>
      </c>
      <c r="O4526" s="3">
        <v>300</v>
      </c>
      <c r="Q4526" s="3">
        <v>680</v>
      </c>
      <c r="S4526" s="39">
        <v>680</v>
      </c>
      <c r="T4526" s="39"/>
      <c r="U4526" s="39"/>
    </row>
    <row r="4527" spans="2:24" ht="6" customHeight="1"/>
    <row r="4528" spans="2:24" ht="13.75" customHeight="1">
      <c r="C4528" s="40" t="s">
        <v>10</v>
      </c>
      <c r="D4528" s="40"/>
      <c r="E4528" s="40"/>
      <c r="G4528" s="41">
        <v>1</v>
      </c>
      <c r="H4528" s="41"/>
      <c r="I4528" s="41"/>
    </row>
    <row r="4529" spans="2:24" ht="6" customHeight="1"/>
    <row r="4530" spans="2:24" ht="6" customHeight="1"/>
    <row r="4531" spans="2:24" ht="15" customHeight="1">
      <c r="B4531" s="42" t="s">
        <v>533</v>
      </c>
      <c r="C4531" s="42"/>
      <c r="D4531" s="42"/>
      <c r="E4531" s="42"/>
      <c r="F4531" s="42"/>
      <c r="G4531" s="42"/>
      <c r="H4531" s="42"/>
      <c r="I4531" s="42"/>
      <c r="J4531" s="42"/>
      <c r="K4531" s="42"/>
      <c r="L4531" s="42"/>
      <c r="M4531" s="42"/>
      <c r="N4531" s="42"/>
      <c r="O4531" s="42"/>
      <c r="P4531" s="42"/>
      <c r="Q4531" s="42"/>
      <c r="R4531" s="42"/>
      <c r="S4531" s="42"/>
      <c r="T4531" s="42"/>
      <c r="U4531" s="42"/>
      <c r="V4531" s="42"/>
      <c r="W4531" s="42"/>
      <c r="X4531" s="42"/>
    </row>
    <row r="4532" spans="2:24" ht="5.4" customHeight="1"/>
    <row r="4533" spans="2:24" ht="10.75" customHeight="1">
      <c r="B4533" s="43" t="s">
        <v>534</v>
      </c>
      <c r="C4533" s="43"/>
      <c r="E4533" s="37">
        <v>380</v>
      </c>
      <c r="F4533" s="37"/>
      <c r="G4533" s="37"/>
      <c r="I4533" s="37">
        <v>380</v>
      </c>
      <c r="J4533" s="37"/>
      <c r="K4533" s="37"/>
      <c r="M4533" s="2">
        <v>220</v>
      </c>
      <c r="O4533" s="2">
        <v>220</v>
      </c>
      <c r="Q4533" s="2">
        <v>360</v>
      </c>
      <c r="S4533" s="37">
        <v>360</v>
      </c>
      <c r="T4533" s="37"/>
      <c r="U4533" s="37"/>
      <c r="W4533" s="38">
        <v>55</v>
      </c>
      <c r="X4533" s="38"/>
    </row>
    <row r="4534" spans="2:24" ht="1.75" customHeight="1">
      <c r="B4534" s="43"/>
      <c r="C4534" s="43"/>
    </row>
    <row r="4535" spans="2:24" ht="0.65" customHeight="1">
      <c r="B4535" s="43"/>
      <c r="C4535" s="43"/>
    </row>
    <row r="4536" spans="2:24" ht="8.4" customHeight="1">
      <c r="B4536" s="43"/>
      <c r="C4536" s="43"/>
    </row>
    <row r="4537" spans="2:24" ht="10.75" customHeight="1">
      <c r="B4537" s="43" t="s">
        <v>534</v>
      </c>
      <c r="C4537" s="43"/>
      <c r="E4537" s="37">
        <v>380</v>
      </c>
      <c r="F4537" s="37"/>
      <c r="G4537" s="37"/>
      <c r="I4537" s="37">
        <v>380</v>
      </c>
      <c r="J4537" s="37"/>
      <c r="K4537" s="37"/>
      <c r="M4537" s="2">
        <v>220</v>
      </c>
      <c r="O4537" s="2">
        <v>220</v>
      </c>
      <c r="Q4537" s="2">
        <v>360</v>
      </c>
      <c r="S4537" s="37">
        <v>360</v>
      </c>
      <c r="T4537" s="37"/>
      <c r="U4537" s="37"/>
      <c r="W4537" s="38">
        <v>54</v>
      </c>
      <c r="X4537" s="38"/>
    </row>
    <row r="4538" spans="2:24" ht="1.75" customHeight="1">
      <c r="B4538" s="43"/>
      <c r="C4538" s="43"/>
    </row>
    <row r="4539" spans="2:24" ht="0.65" customHeight="1">
      <c r="B4539" s="43"/>
      <c r="C4539" s="43"/>
    </row>
    <row r="4540" spans="2:24" ht="8.4" customHeight="1">
      <c r="B4540" s="43"/>
      <c r="C4540" s="43"/>
    </row>
    <row r="4541" spans="2:24" ht="1.75" customHeight="1"/>
    <row r="4542" spans="2:24" ht="10.75" customHeight="1">
      <c r="E4542" s="39">
        <v>760</v>
      </c>
      <c r="F4542" s="39"/>
      <c r="G4542" s="39"/>
      <c r="I4542" s="39">
        <v>760</v>
      </c>
      <c r="J4542" s="39"/>
      <c r="K4542" s="39"/>
      <c r="M4542" s="3">
        <v>440</v>
      </c>
      <c r="O4542" s="3">
        <v>440</v>
      </c>
      <c r="Q4542" s="3">
        <v>720</v>
      </c>
      <c r="S4542" s="39">
        <v>720</v>
      </c>
      <c r="T4542" s="39"/>
      <c r="U4542" s="39"/>
    </row>
    <row r="4543" spans="2:24" ht="6" customHeight="1"/>
    <row r="4544" spans="2:24" ht="13.75" customHeight="1">
      <c r="C4544" s="40" t="s">
        <v>10</v>
      </c>
      <c r="D4544" s="40"/>
      <c r="E4544" s="40"/>
      <c r="G4544" s="41">
        <v>2</v>
      </c>
      <c r="H4544" s="41"/>
      <c r="I4544" s="41"/>
    </row>
    <row r="4545" spans="2:24" ht="6" customHeight="1"/>
    <row r="4546" spans="2:24" ht="6" customHeight="1"/>
    <row r="4547" spans="2:24" ht="15" customHeight="1">
      <c r="B4547" s="42" t="s">
        <v>535</v>
      </c>
      <c r="C4547" s="42"/>
      <c r="D4547" s="42"/>
      <c r="E4547" s="42"/>
      <c r="F4547" s="42"/>
      <c r="G4547" s="42"/>
      <c r="H4547" s="42"/>
      <c r="I4547" s="42"/>
      <c r="J4547" s="42"/>
      <c r="K4547" s="42"/>
      <c r="L4547" s="42"/>
      <c r="M4547" s="42"/>
      <c r="N4547" s="42"/>
      <c r="O4547" s="42"/>
      <c r="P4547" s="42"/>
      <c r="Q4547" s="42"/>
      <c r="R4547" s="42"/>
      <c r="S4547" s="42"/>
      <c r="T4547" s="42"/>
      <c r="U4547" s="42"/>
      <c r="V4547" s="42"/>
      <c r="W4547" s="42"/>
      <c r="X4547" s="42"/>
    </row>
    <row r="4548" spans="2:24" ht="5.4" customHeight="1"/>
    <row r="4549" spans="2:24" ht="10.75" customHeight="1">
      <c r="B4549" s="43" t="s">
        <v>536</v>
      </c>
      <c r="C4549" s="43"/>
      <c r="E4549" s="37">
        <v>0</v>
      </c>
      <c r="F4549" s="37"/>
      <c r="G4549" s="37"/>
      <c r="I4549" s="37">
        <v>0</v>
      </c>
      <c r="J4549" s="37"/>
      <c r="K4549" s="37"/>
      <c r="M4549" s="2">
        <v>1400</v>
      </c>
      <c r="O4549" s="2">
        <v>1480</v>
      </c>
      <c r="Q4549" s="2">
        <v>1600</v>
      </c>
      <c r="S4549" s="37">
        <v>1760</v>
      </c>
      <c r="T4549" s="37"/>
      <c r="U4549" s="37"/>
      <c r="W4549" s="38">
        <v>73</v>
      </c>
      <c r="X4549" s="38"/>
    </row>
    <row r="4550" spans="2:24" ht="1.75" customHeight="1">
      <c r="B4550" s="43"/>
      <c r="C4550" s="43"/>
    </row>
    <row r="4551" spans="2:24" ht="0.65" customHeight="1">
      <c r="B4551" s="43"/>
      <c r="C4551" s="43"/>
    </row>
    <row r="4552" spans="2:24" ht="8.4" customHeight="1">
      <c r="B4552" s="43"/>
      <c r="C4552" s="43"/>
    </row>
    <row r="4553" spans="2:24" ht="10.75" customHeight="1">
      <c r="B4553" s="43" t="s">
        <v>536</v>
      </c>
      <c r="C4553" s="43"/>
      <c r="E4553" s="37">
        <v>0</v>
      </c>
      <c r="F4553" s="37"/>
      <c r="G4553" s="37"/>
      <c r="I4553" s="37">
        <v>0</v>
      </c>
      <c r="J4553" s="37"/>
      <c r="K4553" s="37"/>
      <c r="M4553" s="2">
        <v>1400</v>
      </c>
      <c r="O4553" s="2">
        <v>1480</v>
      </c>
      <c r="Q4553" s="2">
        <v>1600</v>
      </c>
      <c r="S4553" s="37">
        <v>1760</v>
      </c>
      <c r="T4553" s="37"/>
      <c r="U4553" s="37"/>
      <c r="W4553" s="38">
        <v>81</v>
      </c>
      <c r="X4553" s="38"/>
    </row>
    <row r="4554" spans="2:24" ht="1.75" customHeight="1">
      <c r="B4554" s="43"/>
      <c r="C4554" s="43"/>
    </row>
    <row r="4555" spans="2:24" ht="0.65" customHeight="1">
      <c r="B4555" s="43"/>
      <c r="C4555" s="43"/>
    </row>
    <row r="4556" spans="2:24" ht="8.4" customHeight="1">
      <c r="B4556" s="43"/>
      <c r="C4556" s="43"/>
    </row>
    <row r="4557" spans="2:24" ht="1.75" customHeight="1"/>
    <row r="4558" spans="2:24" ht="10.75" customHeight="1">
      <c r="E4558" s="39">
        <v>0</v>
      </c>
      <c r="F4558" s="39"/>
      <c r="G4558" s="39"/>
      <c r="I4558" s="39">
        <v>0</v>
      </c>
      <c r="J4558" s="39"/>
      <c r="K4558" s="39"/>
      <c r="M4558" s="3">
        <v>2800</v>
      </c>
      <c r="O4558" s="3">
        <v>2960</v>
      </c>
      <c r="Q4558" s="3">
        <v>3200</v>
      </c>
      <c r="S4558" s="39">
        <v>3520</v>
      </c>
      <c r="T4558" s="39"/>
      <c r="U4558" s="39"/>
    </row>
    <row r="4559" spans="2:24" ht="6" customHeight="1"/>
    <row r="4560" spans="2:24" ht="13.75" customHeight="1">
      <c r="C4560" s="40" t="s">
        <v>10</v>
      </c>
      <c r="D4560" s="40"/>
      <c r="E4560" s="40"/>
      <c r="G4560" s="41">
        <v>2</v>
      </c>
      <c r="H4560" s="41"/>
      <c r="I4560" s="41"/>
    </row>
    <row r="4561" spans="2:24" ht="6" customHeight="1"/>
    <row r="4562" spans="2:24" ht="6" customHeight="1"/>
    <row r="4563" spans="2:24" ht="15" customHeight="1">
      <c r="B4563" s="42" t="s">
        <v>537</v>
      </c>
      <c r="C4563" s="42"/>
      <c r="D4563" s="42"/>
      <c r="E4563" s="42"/>
      <c r="F4563" s="42"/>
      <c r="G4563" s="42"/>
      <c r="H4563" s="42"/>
      <c r="I4563" s="42"/>
      <c r="J4563" s="42"/>
      <c r="K4563" s="42"/>
      <c r="L4563" s="42"/>
      <c r="M4563" s="42"/>
      <c r="N4563" s="42"/>
      <c r="O4563" s="42"/>
      <c r="P4563" s="42"/>
      <c r="Q4563" s="42"/>
      <c r="R4563" s="42"/>
      <c r="S4563" s="42"/>
      <c r="T4563" s="42"/>
      <c r="U4563" s="42"/>
      <c r="V4563" s="42"/>
      <c r="W4563" s="42"/>
      <c r="X4563" s="42"/>
    </row>
    <row r="4564" spans="2:24" ht="5.4" customHeight="1"/>
    <row r="4565" spans="2:24" ht="12.65" customHeight="1">
      <c r="B4565" s="33" t="s">
        <v>538</v>
      </c>
      <c r="C4565" s="33"/>
      <c r="E4565" s="37">
        <v>0</v>
      </c>
      <c r="F4565" s="37"/>
      <c r="G4565" s="37"/>
      <c r="I4565" s="37">
        <v>0</v>
      </c>
      <c r="J4565" s="37"/>
      <c r="K4565" s="37"/>
      <c r="M4565" s="2">
        <v>1525</v>
      </c>
      <c r="O4565" s="2">
        <v>1685</v>
      </c>
      <c r="Q4565" s="2">
        <v>1500</v>
      </c>
      <c r="S4565" s="37">
        <v>1733</v>
      </c>
      <c r="T4565" s="37"/>
      <c r="U4565" s="37"/>
      <c r="W4565" s="38">
        <v>72</v>
      </c>
      <c r="X4565" s="38"/>
    </row>
    <row r="4566" spans="2:24" ht="0.65" customHeight="1">
      <c r="B4566" s="33"/>
      <c r="C4566" s="33"/>
    </row>
    <row r="4567" spans="2:24" ht="0.65" customHeight="1"/>
    <row r="4568" spans="2:24" ht="1.75" customHeight="1"/>
    <row r="4569" spans="2:24" ht="10.75" customHeight="1">
      <c r="E4569" s="39">
        <v>0</v>
      </c>
      <c r="F4569" s="39"/>
      <c r="G4569" s="39"/>
      <c r="I4569" s="39">
        <v>0</v>
      </c>
      <c r="J4569" s="39"/>
      <c r="K4569" s="39"/>
      <c r="M4569" s="3">
        <v>1525</v>
      </c>
      <c r="O4569" s="3">
        <v>1685</v>
      </c>
      <c r="Q4569" s="3">
        <v>1500</v>
      </c>
      <c r="S4569" s="39">
        <v>1733</v>
      </c>
      <c r="T4569" s="39"/>
      <c r="U4569" s="39"/>
    </row>
    <row r="4570" spans="2:24" ht="6" customHeight="1"/>
    <row r="4571" spans="2:24" ht="13.75" customHeight="1">
      <c r="C4571" s="40" t="s">
        <v>10</v>
      </c>
      <c r="D4571" s="40"/>
      <c r="E4571" s="40"/>
      <c r="G4571" s="41">
        <v>1</v>
      </c>
      <c r="H4571" s="41"/>
      <c r="I4571" s="41"/>
    </row>
    <row r="4572" spans="2:24" ht="6" customHeight="1"/>
    <row r="4573" spans="2:24" ht="6" customHeight="1"/>
    <row r="4574" spans="2:24" ht="15" customHeight="1">
      <c r="B4574" s="42" t="s">
        <v>539</v>
      </c>
      <c r="C4574" s="42"/>
      <c r="D4574" s="42"/>
      <c r="E4574" s="42"/>
      <c r="F4574" s="42"/>
      <c r="G4574" s="42"/>
      <c r="H4574" s="42"/>
      <c r="I4574" s="42"/>
      <c r="J4574" s="42"/>
      <c r="K4574" s="42"/>
      <c r="L4574" s="42"/>
      <c r="M4574" s="42"/>
      <c r="N4574" s="42"/>
      <c r="O4574" s="42"/>
      <c r="P4574" s="42"/>
      <c r="Q4574" s="42"/>
      <c r="R4574" s="42"/>
      <c r="S4574" s="42"/>
      <c r="T4574" s="42"/>
      <c r="U4574" s="42"/>
      <c r="V4574" s="42"/>
      <c r="W4574" s="42"/>
      <c r="X4574" s="42"/>
    </row>
    <row r="4575" spans="2:24" ht="5.4" customHeight="1"/>
    <row r="4576" spans="2:24" ht="10.75" customHeight="1">
      <c r="B4576" s="43" t="s">
        <v>540</v>
      </c>
      <c r="C4576" s="43"/>
      <c r="E4576" s="37">
        <v>3490</v>
      </c>
      <c r="F4576" s="37"/>
      <c r="G4576" s="37"/>
      <c r="I4576" s="37">
        <v>4143</v>
      </c>
      <c r="J4576" s="37"/>
      <c r="K4576" s="37"/>
      <c r="M4576" s="2">
        <v>3000</v>
      </c>
      <c r="O4576" s="2">
        <v>3000</v>
      </c>
      <c r="Q4576" s="2">
        <v>3010</v>
      </c>
      <c r="S4576" s="37">
        <v>3030</v>
      </c>
      <c r="T4576" s="37"/>
      <c r="U4576" s="37"/>
      <c r="W4576" s="38">
        <v>52</v>
      </c>
      <c r="X4576" s="38"/>
    </row>
    <row r="4577" spans="2:24" ht="1.75" customHeight="1">
      <c r="B4577" s="43"/>
      <c r="C4577" s="43"/>
    </row>
    <row r="4578" spans="2:24" ht="0.65" customHeight="1">
      <c r="B4578" s="43"/>
      <c r="C4578" s="43"/>
    </row>
    <row r="4579" spans="2:24" ht="8.4" customHeight="1">
      <c r="B4579" s="43"/>
      <c r="C4579" s="43"/>
    </row>
    <row r="4580" spans="2:24" ht="10.75" customHeight="1">
      <c r="B4580" s="43" t="s">
        <v>540</v>
      </c>
      <c r="C4580" s="43"/>
      <c r="E4580" s="37">
        <v>3490</v>
      </c>
      <c r="F4580" s="37"/>
      <c r="G4580" s="37"/>
      <c r="I4580" s="37">
        <v>4143</v>
      </c>
      <c r="J4580" s="37"/>
      <c r="K4580" s="37"/>
      <c r="M4580" s="2">
        <v>3000</v>
      </c>
      <c r="O4580" s="2">
        <v>3000</v>
      </c>
      <c r="Q4580" s="2">
        <v>3010</v>
      </c>
      <c r="S4580" s="37">
        <v>3030</v>
      </c>
      <c r="T4580" s="37"/>
      <c r="U4580" s="37"/>
      <c r="W4580" s="38">
        <v>44</v>
      </c>
      <c r="X4580" s="38"/>
    </row>
    <row r="4581" spans="2:24" ht="1.75" customHeight="1">
      <c r="B4581" s="43"/>
      <c r="C4581" s="43"/>
    </row>
    <row r="4582" spans="2:24" ht="0.65" customHeight="1">
      <c r="B4582" s="43"/>
      <c r="C4582" s="43"/>
    </row>
    <row r="4583" spans="2:24" ht="8.4" customHeight="1">
      <c r="B4583" s="43"/>
      <c r="C4583" s="43"/>
    </row>
    <row r="4584" spans="2:24" ht="1.75" customHeight="1"/>
    <row r="4585" spans="2:24" ht="10.75" customHeight="1">
      <c r="E4585" s="39">
        <v>6980</v>
      </c>
      <c r="F4585" s="39"/>
      <c r="G4585" s="39"/>
      <c r="I4585" s="39">
        <v>8286</v>
      </c>
      <c r="J4585" s="39"/>
      <c r="K4585" s="39"/>
      <c r="M4585" s="3">
        <v>6000</v>
      </c>
      <c r="O4585" s="3">
        <v>6000</v>
      </c>
      <c r="Q4585" s="3">
        <v>6020</v>
      </c>
      <c r="S4585" s="39">
        <v>6060</v>
      </c>
      <c r="T4585" s="39"/>
      <c r="U4585" s="39"/>
    </row>
    <row r="4586" spans="2:24" ht="6" customHeight="1"/>
    <row r="4587" spans="2:24" ht="13.75" customHeight="1">
      <c r="C4587" s="40" t="s">
        <v>10</v>
      </c>
      <c r="D4587" s="40"/>
      <c r="E4587" s="40"/>
      <c r="G4587" s="41">
        <v>2</v>
      </c>
      <c r="H4587" s="41"/>
      <c r="I4587" s="41"/>
    </row>
    <row r="4588" spans="2:24" ht="6" customHeight="1"/>
    <row r="4589" spans="2:24" ht="6" customHeight="1"/>
    <row r="4590" spans="2:24" ht="15" customHeight="1">
      <c r="B4590" s="42" t="s">
        <v>541</v>
      </c>
      <c r="C4590" s="42"/>
      <c r="D4590" s="42"/>
      <c r="E4590" s="42"/>
      <c r="F4590" s="42"/>
      <c r="G4590" s="42"/>
      <c r="H4590" s="42"/>
      <c r="I4590" s="42"/>
      <c r="J4590" s="42"/>
      <c r="K4590" s="42"/>
      <c r="L4590" s="42"/>
      <c r="M4590" s="42"/>
      <c r="N4590" s="42"/>
      <c r="O4590" s="42"/>
      <c r="P4590" s="42"/>
      <c r="Q4590" s="42"/>
      <c r="R4590" s="42"/>
      <c r="S4590" s="42"/>
      <c r="T4590" s="42"/>
      <c r="U4590" s="42"/>
      <c r="V4590" s="42"/>
      <c r="W4590" s="42"/>
      <c r="X4590" s="42"/>
    </row>
    <row r="4591" spans="2:24" ht="5.4" customHeight="1"/>
    <row r="4592" spans="2:24" ht="12.65" customHeight="1">
      <c r="B4592" s="33" t="s">
        <v>542</v>
      </c>
      <c r="C4592" s="33"/>
      <c r="E4592" s="37">
        <v>6375</v>
      </c>
      <c r="F4592" s="37"/>
      <c r="G4592" s="37"/>
      <c r="I4592" s="37">
        <v>7161</v>
      </c>
      <c r="J4592" s="37"/>
      <c r="K4592" s="37"/>
      <c r="M4592" s="2">
        <v>1425</v>
      </c>
      <c r="O4592" s="2">
        <v>1500</v>
      </c>
      <c r="Q4592" s="2">
        <v>0</v>
      </c>
      <c r="S4592" s="37">
        <v>0</v>
      </c>
      <c r="T4592" s="37"/>
      <c r="U4592" s="37"/>
      <c r="W4592" s="38">
        <v>83</v>
      </c>
      <c r="X4592" s="38"/>
    </row>
    <row r="4593" spans="2:24" ht="0.65" customHeight="1">
      <c r="B4593" s="33"/>
      <c r="C4593" s="33"/>
    </row>
    <row r="4594" spans="2:24" ht="0.65" customHeight="1"/>
    <row r="4595" spans="2:24" ht="1.75" customHeight="1"/>
    <row r="4596" spans="2:24" ht="10.75" customHeight="1">
      <c r="E4596" s="39">
        <v>6375</v>
      </c>
      <c r="F4596" s="39"/>
      <c r="G4596" s="39"/>
      <c r="I4596" s="39">
        <v>7161</v>
      </c>
      <c r="J4596" s="39"/>
      <c r="K4596" s="39"/>
      <c r="M4596" s="3">
        <v>1425</v>
      </c>
      <c r="O4596" s="3">
        <v>1500</v>
      </c>
      <c r="Q4596" s="3">
        <v>0</v>
      </c>
      <c r="S4596" s="39">
        <v>0</v>
      </c>
      <c r="T4596" s="39"/>
      <c r="U4596" s="39"/>
    </row>
    <row r="4597" spans="2:24" ht="6" customHeight="1"/>
    <row r="4598" spans="2:24" ht="13.75" customHeight="1">
      <c r="C4598" s="40" t="s">
        <v>10</v>
      </c>
      <c r="D4598" s="40"/>
      <c r="E4598" s="40"/>
      <c r="G4598" s="41">
        <v>1</v>
      </c>
      <c r="H4598" s="41"/>
      <c r="I4598" s="41"/>
    </row>
    <row r="4599" spans="2:24" ht="6" customHeight="1"/>
    <row r="4600" spans="2:24" ht="6" customHeight="1"/>
    <row r="4601" spans="2:24" ht="15" customHeight="1">
      <c r="B4601" s="42" t="s">
        <v>543</v>
      </c>
      <c r="C4601" s="42"/>
      <c r="D4601" s="42"/>
      <c r="E4601" s="42"/>
      <c r="F4601" s="42"/>
      <c r="G4601" s="42"/>
      <c r="H4601" s="42"/>
      <c r="I4601" s="42"/>
      <c r="J4601" s="42"/>
      <c r="K4601" s="42"/>
      <c r="L4601" s="42"/>
      <c r="M4601" s="42"/>
      <c r="N4601" s="42"/>
      <c r="O4601" s="42"/>
      <c r="P4601" s="42"/>
      <c r="Q4601" s="42"/>
      <c r="R4601" s="42"/>
      <c r="S4601" s="42"/>
      <c r="T4601" s="42"/>
      <c r="U4601" s="42"/>
      <c r="V4601" s="42"/>
      <c r="W4601" s="42"/>
      <c r="X4601" s="42"/>
    </row>
    <row r="4602" spans="2:24" ht="5.4" customHeight="1"/>
    <row r="4603" spans="2:24" ht="10.75" customHeight="1">
      <c r="B4603" s="43" t="s">
        <v>544</v>
      </c>
      <c r="C4603" s="43"/>
      <c r="E4603" s="37">
        <v>2525</v>
      </c>
      <c r="F4603" s="37"/>
      <c r="G4603" s="37"/>
      <c r="I4603" s="37">
        <v>2525</v>
      </c>
      <c r="J4603" s="37"/>
      <c r="K4603" s="37"/>
      <c r="M4603" s="2">
        <v>2030</v>
      </c>
      <c r="O4603" s="2">
        <v>2030</v>
      </c>
      <c r="Q4603" s="2">
        <v>3035</v>
      </c>
      <c r="S4603" s="37">
        <v>3145</v>
      </c>
      <c r="T4603" s="37"/>
      <c r="U4603" s="37"/>
      <c r="W4603" s="38">
        <v>47</v>
      </c>
      <c r="X4603" s="38"/>
    </row>
    <row r="4604" spans="2:24" ht="1.75" customHeight="1">
      <c r="B4604" s="43"/>
      <c r="C4604" s="43"/>
    </row>
    <row r="4605" spans="2:24" ht="0.65" customHeight="1">
      <c r="B4605" s="43"/>
      <c r="C4605" s="43"/>
    </row>
    <row r="4606" spans="2:24" ht="8.4" customHeight="1">
      <c r="B4606" s="43"/>
      <c r="C4606" s="43"/>
    </row>
    <row r="4607" spans="2:24" ht="10.75" customHeight="1">
      <c r="B4607" s="43" t="s">
        <v>544</v>
      </c>
      <c r="C4607" s="43"/>
      <c r="E4607" s="37">
        <v>2525</v>
      </c>
      <c r="F4607" s="37"/>
      <c r="G4607" s="37"/>
      <c r="I4607" s="37">
        <v>2525</v>
      </c>
      <c r="J4607" s="37"/>
      <c r="K4607" s="37"/>
      <c r="M4607" s="2">
        <v>2030</v>
      </c>
      <c r="O4607" s="2">
        <v>2030</v>
      </c>
      <c r="Q4607" s="2">
        <v>3035</v>
      </c>
      <c r="S4607" s="37">
        <v>3145</v>
      </c>
      <c r="T4607" s="37"/>
      <c r="U4607" s="37"/>
      <c r="W4607" s="38">
        <v>48</v>
      </c>
      <c r="X4607" s="38"/>
    </row>
    <row r="4608" spans="2:24" ht="1.75" customHeight="1">
      <c r="B4608" s="43"/>
      <c r="C4608" s="43"/>
    </row>
    <row r="4609" spans="2:24" ht="0.65" customHeight="1">
      <c r="B4609" s="43"/>
      <c r="C4609" s="43"/>
    </row>
    <row r="4610" spans="2:24" ht="8.4" customHeight="1">
      <c r="B4610" s="43"/>
      <c r="C4610" s="43"/>
    </row>
    <row r="4611" spans="2:24" ht="1.75" customHeight="1"/>
    <row r="4612" spans="2:24" ht="10.75" customHeight="1">
      <c r="E4612" s="39">
        <v>5050</v>
      </c>
      <c r="F4612" s="39"/>
      <c r="G4612" s="39"/>
      <c r="I4612" s="39">
        <v>5050</v>
      </c>
      <c r="J4612" s="39"/>
      <c r="K4612" s="39"/>
      <c r="M4612" s="3">
        <v>4060</v>
      </c>
      <c r="O4612" s="3">
        <v>4060</v>
      </c>
      <c r="Q4612" s="3">
        <v>6070</v>
      </c>
      <c r="S4612" s="39">
        <v>6290</v>
      </c>
      <c r="T4612" s="39"/>
      <c r="U4612" s="39"/>
    </row>
    <row r="4613" spans="2:24" ht="6" customHeight="1"/>
    <row r="4614" spans="2:24" ht="13.75" customHeight="1">
      <c r="C4614" s="40" t="s">
        <v>10</v>
      </c>
      <c r="D4614" s="40"/>
      <c r="E4614" s="40"/>
      <c r="G4614" s="41">
        <v>2</v>
      </c>
      <c r="H4614" s="41"/>
      <c r="I4614" s="41"/>
    </row>
    <row r="4615" spans="2:24" ht="6" customHeight="1"/>
    <row r="4616" spans="2:24" ht="6" customHeight="1"/>
    <row r="4617" spans="2:24" ht="15" customHeight="1">
      <c r="B4617" s="42" t="s">
        <v>545</v>
      </c>
      <c r="C4617" s="42"/>
      <c r="D4617" s="42"/>
      <c r="E4617" s="42"/>
      <c r="F4617" s="42"/>
      <c r="G4617" s="42"/>
      <c r="H4617" s="42"/>
      <c r="I4617" s="42"/>
      <c r="J4617" s="42"/>
      <c r="K4617" s="42"/>
      <c r="L4617" s="42"/>
      <c r="M4617" s="42"/>
      <c r="N4617" s="42"/>
      <c r="O4617" s="42"/>
      <c r="P4617" s="42"/>
      <c r="Q4617" s="42"/>
      <c r="R4617" s="42"/>
      <c r="S4617" s="42"/>
      <c r="T4617" s="42"/>
      <c r="U4617" s="42"/>
      <c r="V4617" s="42"/>
      <c r="W4617" s="42"/>
      <c r="X4617" s="42"/>
    </row>
    <row r="4618" spans="2:24" ht="5.4" customHeight="1"/>
    <row r="4619" spans="2:24" ht="10.75" customHeight="1">
      <c r="B4619" s="43" t="s">
        <v>546</v>
      </c>
      <c r="C4619" s="43"/>
      <c r="E4619" s="37">
        <v>0</v>
      </c>
      <c r="F4619" s="37"/>
      <c r="G4619" s="37"/>
      <c r="I4619" s="37">
        <v>0</v>
      </c>
      <c r="J4619" s="37"/>
      <c r="K4619" s="37"/>
      <c r="M4619" s="2">
        <v>0</v>
      </c>
      <c r="O4619" s="2">
        <v>0</v>
      </c>
      <c r="Q4619" s="2">
        <v>45</v>
      </c>
      <c r="S4619" s="37">
        <v>45</v>
      </c>
      <c r="T4619" s="37"/>
      <c r="U4619" s="37"/>
    </row>
    <row r="4620" spans="2:24" ht="1.75" customHeight="1">
      <c r="B4620" s="43"/>
      <c r="C4620" s="43"/>
    </row>
    <row r="4621" spans="2:24" ht="0.65" customHeight="1">
      <c r="B4621" s="43"/>
      <c r="C4621" s="43"/>
    </row>
    <row r="4622" spans="2:24" ht="8.4" customHeight="1">
      <c r="B4622" s="43"/>
      <c r="C4622" s="43"/>
    </row>
    <row r="4623" spans="2:24" ht="10.75" customHeight="1">
      <c r="B4623" s="43" t="s">
        <v>546</v>
      </c>
      <c r="C4623" s="43"/>
      <c r="E4623" s="37">
        <v>0</v>
      </c>
      <c r="F4623" s="37"/>
      <c r="G4623" s="37"/>
      <c r="I4623" s="37">
        <v>0</v>
      </c>
      <c r="J4623" s="37"/>
      <c r="K4623" s="37"/>
      <c r="M4623" s="2">
        <v>0</v>
      </c>
      <c r="O4623" s="2">
        <v>0</v>
      </c>
      <c r="Q4623" s="2">
        <v>45</v>
      </c>
      <c r="S4623" s="37">
        <v>45</v>
      </c>
      <c r="T4623" s="37"/>
      <c r="U4623" s="37"/>
    </row>
    <row r="4624" spans="2:24" ht="1.75" customHeight="1">
      <c r="B4624" s="43"/>
      <c r="C4624" s="43"/>
    </row>
    <row r="4625" spans="2:24" ht="0.65" customHeight="1">
      <c r="B4625" s="43"/>
      <c r="C4625" s="43"/>
    </row>
    <row r="4626" spans="2:24" ht="8.4" customHeight="1">
      <c r="B4626" s="43"/>
      <c r="C4626" s="43"/>
    </row>
    <row r="4627" spans="2:24" ht="1.75" customHeight="1"/>
    <row r="4628" spans="2:24" ht="10.75" customHeight="1">
      <c r="E4628" s="39">
        <v>0</v>
      </c>
      <c r="F4628" s="39"/>
      <c r="G4628" s="39"/>
      <c r="I4628" s="39">
        <v>0</v>
      </c>
      <c r="J4628" s="39"/>
      <c r="K4628" s="39"/>
      <c r="M4628" s="3">
        <v>0</v>
      </c>
      <c r="O4628" s="3">
        <v>0</v>
      </c>
      <c r="Q4628" s="3">
        <v>90</v>
      </c>
      <c r="S4628" s="39">
        <v>90</v>
      </c>
      <c r="T4628" s="39"/>
      <c r="U4628" s="39"/>
    </row>
    <row r="4629" spans="2:24" ht="6" customHeight="1"/>
    <row r="4630" spans="2:24" ht="13.75" customHeight="1">
      <c r="C4630" s="40" t="s">
        <v>10</v>
      </c>
      <c r="D4630" s="40"/>
      <c r="E4630" s="40"/>
      <c r="G4630" s="41">
        <v>2</v>
      </c>
      <c r="H4630" s="41"/>
      <c r="I4630" s="41"/>
    </row>
    <row r="4631" spans="2:24" ht="6" customHeight="1"/>
    <row r="4632" spans="2:24" ht="6" customHeight="1"/>
    <row r="4633" spans="2:24" ht="15" customHeight="1">
      <c r="B4633" s="42" t="s">
        <v>547</v>
      </c>
      <c r="C4633" s="42"/>
      <c r="D4633" s="42"/>
      <c r="E4633" s="42"/>
      <c r="F4633" s="42"/>
      <c r="G4633" s="42"/>
      <c r="H4633" s="42"/>
      <c r="I4633" s="42"/>
      <c r="J4633" s="42"/>
      <c r="K4633" s="42"/>
      <c r="L4633" s="42"/>
      <c r="M4633" s="42"/>
      <c r="N4633" s="42"/>
      <c r="O4633" s="42"/>
      <c r="P4633" s="42"/>
      <c r="Q4633" s="42"/>
      <c r="R4633" s="42"/>
      <c r="S4633" s="42"/>
      <c r="T4633" s="42"/>
      <c r="U4633" s="42"/>
      <c r="V4633" s="42"/>
      <c r="W4633" s="42"/>
      <c r="X4633" s="42"/>
    </row>
    <row r="4634" spans="2:24" ht="5.4" customHeight="1"/>
    <row r="4635" spans="2:24" ht="12.65" customHeight="1">
      <c r="B4635" s="33" t="s">
        <v>548</v>
      </c>
      <c r="C4635" s="33"/>
      <c r="E4635" s="37">
        <v>130</v>
      </c>
      <c r="F4635" s="37"/>
      <c r="G4635" s="37"/>
      <c r="I4635" s="37">
        <v>130</v>
      </c>
      <c r="J4635" s="37"/>
      <c r="K4635" s="37"/>
      <c r="M4635" s="2">
        <v>205</v>
      </c>
      <c r="O4635" s="2">
        <v>253</v>
      </c>
      <c r="Q4635" s="2">
        <v>85</v>
      </c>
      <c r="S4635" s="37">
        <v>105</v>
      </c>
      <c r="T4635" s="37"/>
      <c r="U4635" s="37"/>
      <c r="W4635" s="38">
        <v>51</v>
      </c>
      <c r="X4635" s="38"/>
    </row>
    <row r="4636" spans="2:24" ht="0.65" customHeight="1">
      <c r="B4636" s="33"/>
      <c r="C4636" s="33"/>
    </row>
    <row r="4637" spans="2:24" ht="0.65" customHeight="1"/>
    <row r="4638" spans="2:24" ht="1.75" customHeight="1"/>
    <row r="4639" spans="2:24" ht="10.75" customHeight="1">
      <c r="E4639" s="39">
        <v>130</v>
      </c>
      <c r="F4639" s="39"/>
      <c r="G4639" s="39"/>
      <c r="I4639" s="39">
        <v>130</v>
      </c>
      <c r="J4639" s="39"/>
      <c r="K4639" s="39"/>
      <c r="M4639" s="3">
        <v>205</v>
      </c>
      <c r="O4639" s="3">
        <v>253</v>
      </c>
      <c r="Q4639" s="3">
        <v>85</v>
      </c>
      <c r="S4639" s="39">
        <v>105</v>
      </c>
      <c r="T4639" s="39"/>
      <c r="U4639" s="39"/>
    </row>
    <row r="4640" spans="2:24" ht="6" customHeight="1"/>
    <row r="4641" spans="2:24" ht="13.75" customHeight="1">
      <c r="C4641" s="40" t="s">
        <v>10</v>
      </c>
      <c r="D4641" s="40"/>
      <c r="E4641" s="40"/>
      <c r="G4641" s="41">
        <v>1</v>
      </c>
      <c r="H4641" s="41"/>
      <c r="I4641" s="41"/>
    </row>
    <row r="4642" spans="2:24" ht="6" customHeight="1"/>
    <row r="4643" spans="2:24" ht="6" customHeight="1"/>
    <row r="4644" spans="2:24" ht="15" customHeight="1">
      <c r="B4644" s="42" t="s">
        <v>549</v>
      </c>
      <c r="C4644" s="42"/>
      <c r="D4644" s="42"/>
      <c r="E4644" s="42"/>
      <c r="F4644" s="42"/>
      <c r="G4644" s="42"/>
      <c r="H4644" s="42"/>
      <c r="I4644" s="42"/>
      <c r="J4644" s="42"/>
      <c r="K4644" s="42"/>
      <c r="L4644" s="42"/>
      <c r="M4644" s="42"/>
      <c r="N4644" s="42"/>
      <c r="O4644" s="42"/>
      <c r="P4644" s="42"/>
      <c r="Q4644" s="42"/>
      <c r="R4644" s="42"/>
      <c r="S4644" s="42"/>
      <c r="T4644" s="42"/>
      <c r="U4644" s="42"/>
      <c r="V4644" s="42"/>
      <c r="W4644" s="42"/>
      <c r="X4644" s="42"/>
    </row>
    <row r="4645" spans="2:24" ht="5.4" customHeight="1"/>
    <row r="4646" spans="2:24" ht="12.65" customHeight="1">
      <c r="B4646" s="33" t="s">
        <v>550</v>
      </c>
      <c r="C4646" s="33"/>
      <c r="E4646" s="37">
        <v>0</v>
      </c>
      <c r="F4646" s="37"/>
      <c r="G4646" s="37"/>
      <c r="I4646" s="37">
        <v>0</v>
      </c>
      <c r="J4646" s="37"/>
      <c r="K4646" s="37"/>
      <c r="M4646" s="2">
        <v>0</v>
      </c>
      <c r="O4646" s="2">
        <v>0</v>
      </c>
      <c r="Q4646" s="2">
        <v>0</v>
      </c>
      <c r="S4646" s="37">
        <v>0</v>
      </c>
      <c r="T4646" s="37"/>
      <c r="U4646" s="37"/>
      <c r="W4646" s="38">
        <v>17</v>
      </c>
      <c r="X4646" s="38"/>
    </row>
    <row r="4647" spans="2:24" ht="0.65" customHeight="1">
      <c r="B4647" s="33"/>
      <c r="C4647" s="33"/>
    </row>
    <row r="4648" spans="2:24" ht="0.65" customHeight="1"/>
    <row r="4649" spans="2:24" ht="1.75" customHeight="1"/>
    <row r="4650" spans="2:24" ht="10.75" customHeight="1">
      <c r="E4650" s="39">
        <v>0</v>
      </c>
      <c r="F4650" s="39"/>
      <c r="G4650" s="39"/>
      <c r="I4650" s="39">
        <v>0</v>
      </c>
      <c r="J4650" s="39"/>
      <c r="K4650" s="39"/>
      <c r="M4650" s="3">
        <v>0</v>
      </c>
      <c r="O4650" s="3">
        <v>0</v>
      </c>
      <c r="Q4650" s="3">
        <v>0</v>
      </c>
      <c r="S4650" s="39">
        <v>0</v>
      </c>
      <c r="T4650" s="39"/>
      <c r="U4650" s="39"/>
    </row>
    <row r="4651" spans="2:24" ht="6" customHeight="1"/>
    <row r="4652" spans="2:24" ht="13.75" customHeight="1">
      <c r="C4652" s="40" t="s">
        <v>10</v>
      </c>
      <c r="D4652" s="40"/>
      <c r="E4652" s="40"/>
      <c r="G4652" s="41">
        <v>1</v>
      </c>
      <c r="H4652" s="41"/>
      <c r="I4652" s="41"/>
    </row>
    <row r="4653" spans="2:24" ht="6" customHeight="1"/>
    <row r="4654" spans="2:24" ht="6" customHeight="1"/>
    <row r="4655" spans="2:24" ht="15" customHeight="1">
      <c r="B4655" s="42" t="s">
        <v>551</v>
      </c>
      <c r="C4655" s="42"/>
      <c r="D4655" s="42"/>
      <c r="E4655" s="42"/>
      <c r="F4655" s="42"/>
      <c r="G4655" s="42"/>
      <c r="H4655" s="42"/>
      <c r="I4655" s="42"/>
      <c r="J4655" s="42"/>
      <c r="K4655" s="42"/>
      <c r="L4655" s="42"/>
      <c r="M4655" s="42"/>
      <c r="N4655" s="42"/>
      <c r="O4655" s="42"/>
      <c r="P4655" s="42"/>
      <c r="Q4655" s="42"/>
      <c r="R4655" s="42"/>
      <c r="S4655" s="42"/>
      <c r="T4655" s="42"/>
      <c r="U4655" s="42"/>
      <c r="V4655" s="42"/>
      <c r="W4655" s="42"/>
      <c r="X4655" s="42"/>
    </row>
    <row r="4656" spans="2:24" ht="5.4" customHeight="1"/>
    <row r="4657" spans="2:24" ht="10.75" customHeight="1">
      <c r="B4657" s="43" t="s">
        <v>552</v>
      </c>
      <c r="C4657" s="43"/>
      <c r="E4657" s="37">
        <v>2600</v>
      </c>
      <c r="F4657" s="37"/>
      <c r="G4657" s="37"/>
      <c r="I4657" s="37">
        <v>2729</v>
      </c>
      <c r="J4657" s="37"/>
      <c r="K4657" s="37"/>
      <c r="M4657" s="2">
        <v>2210</v>
      </c>
      <c r="O4657" s="2">
        <v>2300</v>
      </c>
      <c r="Q4657" s="2">
        <v>2155</v>
      </c>
      <c r="S4657" s="37">
        <v>2270</v>
      </c>
      <c r="T4657" s="37"/>
      <c r="U4657" s="37"/>
      <c r="W4657" s="38">
        <v>76</v>
      </c>
      <c r="X4657" s="38"/>
    </row>
    <row r="4658" spans="2:24" ht="1.75" customHeight="1">
      <c r="B4658" s="43"/>
      <c r="C4658" s="43"/>
    </row>
    <row r="4659" spans="2:24" ht="0.65" customHeight="1">
      <c r="B4659" s="43"/>
      <c r="C4659" s="43"/>
    </row>
    <row r="4660" spans="2:24" ht="8.4" customHeight="1">
      <c r="B4660" s="43"/>
      <c r="C4660" s="43"/>
    </row>
    <row r="4661" spans="2:24" ht="10.75" customHeight="1">
      <c r="B4661" s="43" t="s">
        <v>552</v>
      </c>
      <c r="C4661" s="43"/>
      <c r="E4661" s="37">
        <v>2600</v>
      </c>
      <c r="F4661" s="37"/>
      <c r="G4661" s="37"/>
      <c r="I4661" s="37">
        <v>2729</v>
      </c>
      <c r="J4661" s="37"/>
      <c r="K4661" s="37"/>
      <c r="M4661" s="2">
        <v>2210</v>
      </c>
      <c r="O4661" s="2">
        <v>2300</v>
      </c>
      <c r="Q4661" s="2">
        <v>2155</v>
      </c>
      <c r="S4661" s="37">
        <v>2270</v>
      </c>
      <c r="T4661" s="37"/>
      <c r="U4661" s="37"/>
      <c r="W4661" s="38">
        <v>81</v>
      </c>
      <c r="X4661" s="38"/>
    </row>
    <row r="4662" spans="2:24" ht="1.75" customHeight="1">
      <c r="B4662" s="43"/>
      <c r="C4662" s="43"/>
    </row>
    <row r="4663" spans="2:24" ht="0.65" customHeight="1">
      <c r="B4663" s="43"/>
      <c r="C4663" s="43"/>
    </row>
    <row r="4664" spans="2:24" ht="8.4" customHeight="1">
      <c r="B4664" s="43"/>
      <c r="C4664" s="43"/>
    </row>
    <row r="4665" spans="2:24" ht="1.75" customHeight="1"/>
    <row r="4666" spans="2:24" ht="10.75" customHeight="1">
      <c r="E4666" s="39">
        <v>5200</v>
      </c>
      <c r="F4666" s="39"/>
      <c r="G4666" s="39"/>
      <c r="I4666" s="39">
        <v>5458</v>
      </c>
      <c r="J4666" s="39"/>
      <c r="K4666" s="39"/>
      <c r="M4666" s="3">
        <v>4420</v>
      </c>
      <c r="O4666" s="3">
        <v>4600</v>
      </c>
      <c r="Q4666" s="3">
        <v>4310</v>
      </c>
      <c r="S4666" s="39">
        <v>4540</v>
      </c>
      <c r="T4666" s="39"/>
      <c r="U4666" s="39"/>
    </row>
    <row r="4667" spans="2:24" ht="6" customHeight="1"/>
    <row r="4668" spans="2:24" ht="13.75" customHeight="1">
      <c r="C4668" s="40" t="s">
        <v>10</v>
      </c>
      <c r="D4668" s="40"/>
      <c r="E4668" s="40"/>
      <c r="G4668" s="41">
        <v>2</v>
      </c>
      <c r="H4668" s="41"/>
      <c r="I4668" s="41"/>
    </row>
    <row r="4669" spans="2:24" ht="6" customHeight="1"/>
    <row r="4670" spans="2:24" ht="6" customHeight="1"/>
    <row r="4671" spans="2:24" ht="15" customHeight="1">
      <c r="B4671" s="42" t="s">
        <v>553</v>
      </c>
      <c r="C4671" s="42"/>
      <c r="D4671" s="42"/>
      <c r="E4671" s="42"/>
      <c r="F4671" s="42"/>
      <c r="G4671" s="42"/>
      <c r="H4671" s="42"/>
      <c r="I4671" s="42"/>
      <c r="J4671" s="42"/>
      <c r="K4671" s="42"/>
      <c r="L4671" s="42"/>
      <c r="M4671" s="42"/>
      <c r="N4671" s="42"/>
      <c r="O4671" s="42"/>
      <c r="P4671" s="42"/>
      <c r="Q4671" s="42"/>
      <c r="R4671" s="42"/>
      <c r="S4671" s="42"/>
      <c r="T4671" s="42"/>
      <c r="U4671" s="42"/>
      <c r="V4671" s="42"/>
      <c r="W4671" s="42"/>
      <c r="X4671" s="42"/>
    </row>
    <row r="4672" spans="2:24" ht="5.4" customHeight="1"/>
    <row r="4673" spans="2:24" ht="10.75" customHeight="1">
      <c r="B4673" s="43" t="s">
        <v>554</v>
      </c>
      <c r="C4673" s="43"/>
      <c r="E4673" s="37">
        <v>6600</v>
      </c>
      <c r="F4673" s="37"/>
      <c r="G4673" s="37"/>
      <c r="I4673" s="37">
        <v>6725</v>
      </c>
      <c r="J4673" s="37"/>
      <c r="K4673" s="37"/>
      <c r="M4673" s="2">
        <v>7200</v>
      </c>
      <c r="O4673" s="2">
        <v>7350</v>
      </c>
      <c r="Q4673" s="2">
        <v>7200</v>
      </c>
      <c r="S4673" s="37">
        <v>7430</v>
      </c>
      <c r="T4673" s="37"/>
      <c r="U4673" s="37"/>
      <c r="W4673" s="38">
        <v>82</v>
      </c>
      <c r="X4673" s="38"/>
    </row>
    <row r="4674" spans="2:24" ht="1.75" customHeight="1">
      <c r="B4674" s="43"/>
      <c r="C4674" s="43"/>
    </row>
    <row r="4675" spans="2:24" ht="0.65" customHeight="1">
      <c r="B4675" s="43"/>
      <c r="C4675" s="43"/>
    </row>
    <row r="4676" spans="2:24" ht="8.4" customHeight="1">
      <c r="B4676" s="43"/>
      <c r="C4676" s="43"/>
    </row>
    <row r="4677" spans="2:24" ht="10.75" customHeight="1">
      <c r="B4677" s="43" t="s">
        <v>554</v>
      </c>
      <c r="C4677" s="43"/>
      <c r="E4677" s="37">
        <v>6600</v>
      </c>
      <c r="F4677" s="37"/>
      <c r="G4677" s="37"/>
      <c r="I4677" s="37">
        <v>6725</v>
      </c>
      <c r="J4677" s="37"/>
      <c r="K4677" s="37"/>
      <c r="M4677" s="2">
        <v>7200</v>
      </c>
      <c r="O4677" s="2">
        <v>7350</v>
      </c>
      <c r="Q4677" s="2">
        <v>7200</v>
      </c>
      <c r="S4677" s="37">
        <v>7430</v>
      </c>
      <c r="T4677" s="37"/>
      <c r="U4677" s="37"/>
      <c r="W4677" s="38">
        <v>87</v>
      </c>
      <c r="X4677" s="38"/>
    </row>
    <row r="4678" spans="2:24" ht="1.75" customHeight="1">
      <c r="B4678" s="43"/>
      <c r="C4678" s="43"/>
    </row>
    <row r="4679" spans="2:24" ht="0.65" customHeight="1">
      <c r="B4679" s="43"/>
      <c r="C4679" s="43"/>
    </row>
    <row r="4680" spans="2:24" ht="8.4" customHeight="1">
      <c r="B4680" s="43"/>
      <c r="C4680" s="43"/>
    </row>
    <row r="4681" spans="2:24" ht="1.75" customHeight="1"/>
    <row r="4682" spans="2:24" ht="10.75" customHeight="1">
      <c r="E4682" s="39">
        <v>13200</v>
      </c>
      <c r="F4682" s="39"/>
      <c r="G4682" s="39"/>
      <c r="I4682" s="39">
        <v>13450</v>
      </c>
      <c r="J4682" s="39"/>
      <c r="K4682" s="39"/>
      <c r="M4682" s="3">
        <v>14400</v>
      </c>
      <c r="O4682" s="3">
        <v>14700</v>
      </c>
      <c r="Q4682" s="3">
        <v>14400</v>
      </c>
      <c r="S4682" s="39">
        <v>14860</v>
      </c>
      <c r="T4682" s="39"/>
      <c r="U4682" s="39"/>
    </row>
    <row r="4683" spans="2:24" ht="6" customHeight="1"/>
    <row r="4684" spans="2:24" ht="13.75" customHeight="1">
      <c r="C4684" s="40" t="s">
        <v>10</v>
      </c>
      <c r="D4684" s="40"/>
      <c r="E4684" s="40"/>
      <c r="G4684" s="41">
        <v>2</v>
      </c>
      <c r="H4684" s="41"/>
      <c r="I4684" s="41"/>
    </row>
    <row r="4685" spans="2:24" ht="6" customHeight="1"/>
    <row r="4686" spans="2:24" ht="6" customHeight="1"/>
    <row r="4687" spans="2:24" ht="15" customHeight="1">
      <c r="B4687" s="42" t="s">
        <v>555</v>
      </c>
      <c r="C4687" s="42"/>
      <c r="D4687" s="42"/>
      <c r="E4687" s="42"/>
      <c r="F4687" s="42"/>
      <c r="G4687" s="42"/>
      <c r="H4687" s="42"/>
      <c r="I4687" s="42"/>
      <c r="J4687" s="42"/>
      <c r="K4687" s="42"/>
      <c r="L4687" s="42"/>
      <c r="M4687" s="42"/>
      <c r="N4687" s="42"/>
      <c r="O4687" s="42"/>
      <c r="P4687" s="42"/>
      <c r="Q4687" s="42"/>
      <c r="R4687" s="42"/>
      <c r="S4687" s="42"/>
      <c r="T4687" s="42"/>
      <c r="U4687" s="42"/>
      <c r="V4687" s="42"/>
      <c r="W4687" s="42"/>
      <c r="X4687" s="42"/>
    </row>
    <row r="4688" spans="2:24" ht="5.4" customHeight="1"/>
    <row r="4689" spans="2:24" ht="12.65" customHeight="1">
      <c r="B4689" s="33" t="s">
        <v>556</v>
      </c>
      <c r="C4689" s="33"/>
      <c r="E4689" s="37">
        <v>220</v>
      </c>
      <c r="F4689" s="37"/>
      <c r="G4689" s="37"/>
      <c r="I4689" s="37">
        <v>220</v>
      </c>
      <c r="J4689" s="37"/>
      <c r="K4689" s="37"/>
      <c r="M4689" s="2">
        <v>150</v>
      </c>
      <c r="O4689" s="2">
        <v>150</v>
      </c>
      <c r="Q4689" s="2">
        <v>275</v>
      </c>
      <c r="S4689" s="37">
        <v>275</v>
      </c>
      <c r="T4689" s="37"/>
      <c r="U4689" s="37"/>
      <c r="W4689" s="38">
        <v>54</v>
      </c>
      <c r="X4689" s="38"/>
    </row>
    <row r="4690" spans="2:24" ht="0.65" customHeight="1">
      <c r="B4690" s="33"/>
      <c r="C4690" s="33"/>
    </row>
    <row r="4691" spans="2:24" ht="0.65" customHeight="1"/>
    <row r="4692" spans="2:24" ht="1.75" customHeight="1"/>
    <row r="4693" spans="2:24" ht="10.75" customHeight="1">
      <c r="E4693" s="39">
        <v>220</v>
      </c>
      <c r="F4693" s="39"/>
      <c r="G4693" s="39"/>
      <c r="I4693" s="39">
        <v>220</v>
      </c>
      <c r="J4693" s="39"/>
      <c r="K4693" s="39"/>
      <c r="M4693" s="3">
        <v>150</v>
      </c>
      <c r="O4693" s="3">
        <v>150</v>
      </c>
      <c r="Q4693" s="3">
        <v>275</v>
      </c>
      <c r="S4693" s="39">
        <v>275</v>
      </c>
      <c r="T4693" s="39"/>
      <c r="U4693" s="39"/>
    </row>
    <row r="4694" spans="2:24" ht="6" customHeight="1"/>
    <row r="4695" spans="2:24" ht="13.75" customHeight="1">
      <c r="C4695" s="40" t="s">
        <v>10</v>
      </c>
      <c r="D4695" s="40"/>
      <c r="E4695" s="40"/>
      <c r="G4695" s="41">
        <v>1</v>
      </c>
      <c r="H4695" s="41"/>
      <c r="I4695" s="41"/>
    </row>
    <row r="4696" spans="2:24" ht="6" customHeight="1"/>
    <row r="4697" spans="2:24" ht="6" customHeight="1"/>
    <row r="4698" spans="2:24" ht="15" customHeight="1">
      <c r="B4698" s="42" t="s">
        <v>557</v>
      </c>
      <c r="C4698" s="42"/>
      <c r="D4698" s="42"/>
      <c r="E4698" s="42"/>
      <c r="F4698" s="42"/>
      <c r="G4698" s="42"/>
      <c r="H4698" s="42"/>
      <c r="I4698" s="42"/>
      <c r="J4698" s="42"/>
      <c r="K4698" s="42"/>
      <c r="L4698" s="42"/>
      <c r="M4698" s="42"/>
      <c r="N4698" s="42"/>
      <c r="O4698" s="42"/>
      <c r="P4698" s="42"/>
      <c r="Q4698" s="42"/>
      <c r="R4698" s="42"/>
      <c r="S4698" s="42"/>
      <c r="T4698" s="42"/>
      <c r="U4698" s="42"/>
      <c r="V4698" s="42"/>
      <c r="W4698" s="42"/>
      <c r="X4698" s="42"/>
    </row>
    <row r="4699" spans="2:24" ht="5.4" customHeight="1"/>
    <row r="4700" spans="2:24" ht="12.65" customHeight="1">
      <c r="B4700" s="33" t="s">
        <v>558</v>
      </c>
      <c r="C4700" s="33"/>
      <c r="E4700" s="37">
        <v>81</v>
      </c>
      <c r="F4700" s="37"/>
      <c r="G4700" s="37"/>
      <c r="I4700" s="37">
        <v>83</v>
      </c>
      <c r="J4700" s="37"/>
      <c r="K4700" s="37"/>
      <c r="M4700" s="2">
        <v>0</v>
      </c>
      <c r="O4700" s="2">
        <v>0</v>
      </c>
      <c r="Q4700" s="2">
        <v>35</v>
      </c>
      <c r="S4700" s="37">
        <v>37</v>
      </c>
      <c r="T4700" s="37"/>
      <c r="U4700" s="37"/>
      <c r="W4700" s="38">
        <v>44</v>
      </c>
      <c r="X4700" s="38"/>
    </row>
    <row r="4701" spans="2:24" ht="0.65" customHeight="1">
      <c r="B4701" s="33"/>
      <c r="C4701" s="33"/>
    </row>
    <row r="4702" spans="2:24" ht="0.65" customHeight="1"/>
    <row r="4703" spans="2:24" ht="1.75" customHeight="1"/>
    <row r="4704" spans="2:24" ht="10.75" customHeight="1">
      <c r="E4704" s="39">
        <v>81</v>
      </c>
      <c r="F4704" s="39"/>
      <c r="G4704" s="39"/>
      <c r="I4704" s="39">
        <v>83</v>
      </c>
      <c r="J4704" s="39"/>
      <c r="K4704" s="39"/>
      <c r="M4704" s="3">
        <v>0</v>
      </c>
      <c r="O4704" s="3">
        <v>0</v>
      </c>
      <c r="Q4704" s="3">
        <v>35</v>
      </c>
      <c r="S4704" s="39">
        <v>37</v>
      </c>
      <c r="T4704" s="39"/>
      <c r="U4704" s="39"/>
    </row>
    <row r="4705" spans="2:24" ht="6" customHeight="1"/>
    <row r="4706" spans="2:24" ht="13.75" customHeight="1">
      <c r="C4706" s="40" t="s">
        <v>10</v>
      </c>
      <c r="D4706" s="40"/>
      <c r="E4706" s="40"/>
      <c r="G4706" s="41">
        <v>1</v>
      </c>
      <c r="H4706" s="41"/>
      <c r="I4706" s="41"/>
    </row>
    <row r="4707" spans="2:24" ht="6" customHeight="1"/>
    <row r="4708" spans="2:24" ht="6" customHeight="1"/>
    <row r="4709" spans="2:24" ht="15" customHeight="1">
      <c r="B4709" s="42" t="s">
        <v>559</v>
      </c>
      <c r="C4709" s="42"/>
      <c r="D4709" s="42"/>
      <c r="E4709" s="42"/>
      <c r="F4709" s="42"/>
      <c r="G4709" s="42"/>
      <c r="H4709" s="42"/>
      <c r="I4709" s="42"/>
      <c r="J4709" s="42"/>
      <c r="K4709" s="42"/>
      <c r="L4709" s="42"/>
      <c r="M4709" s="42"/>
      <c r="N4709" s="42"/>
      <c r="O4709" s="42"/>
      <c r="P4709" s="42"/>
      <c r="Q4709" s="42"/>
      <c r="R4709" s="42"/>
      <c r="S4709" s="42"/>
      <c r="T4709" s="42"/>
      <c r="U4709" s="42"/>
      <c r="V4709" s="42"/>
      <c r="W4709" s="42"/>
      <c r="X4709" s="42"/>
    </row>
    <row r="4710" spans="2:24" ht="5.4" customHeight="1"/>
    <row r="4711" spans="2:24" ht="12.65" customHeight="1">
      <c r="B4711" s="33" t="s">
        <v>560</v>
      </c>
      <c r="C4711" s="33"/>
      <c r="E4711" s="37">
        <v>405</v>
      </c>
      <c r="F4711" s="37"/>
      <c r="G4711" s="37"/>
      <c r="I4711" s="37">
        <v>405</v>
      </c>
      <c r="J4711" s="37"/>
      <c r="K4711" s="37"/>
      <c r="M4711" s="2">
        <v>420</v>
      </c>
      <c r="O4711" s="2">
        <v>420</v>
      </c>
      <c r="Q4711" s="2">
        <v>445</v>
      </c>
      <c r="S4711" s="37">
        <v>445</v>
      </c>
      <c r="T4711" s="37"/>
      <c r="U4711" s="37"/>
      <c r="W4711" s="38">
        <v>58</v>
      </c>
      <c r="X4711" s="38"/>
    </row>
    <row r="4712" spans="2:24" ht="0.65" customHeight="1">
      <c r="B4712" s="33"/>
      <c r="C4712" s="33"/>
    </row>
    <row r="4713" spans="2:24" ht="0.65" customHeight="1"/>
    <row r="4714" spans="2:24" ht="1.75" customHeight="1"/>
    <row r="4715" spans="2:24" ht="10.75" customHeight="1">
      <c r="E4715" s="39">
        <v>405</v>
      </c>
      <c r="F4715" s="39"/>
      <c r="G4715" s="39"/>
      <c r="I4715" s="39">
        <v>405</v>
      </c>
      <c r="J4715" s="39"/>
      <c r="K4715" s="39"/>
      <c r="M4715" s="3">
        <v>420</v>
      </c>
      <c r="O4715" s="3">
        <v>420</v>
      </c>
      <c r="Q4715" s="3">
        <v>445</v>
      </c>
      <c r="S4715" s="39">
        <v>445</v>
      </c>
      <c r="T4715" s="39"/>
      <c r="U4715" s="39"/>
    </row>
    <row r="4716" spans="2:24" ht="6" customHeight="1"/>
    <row r="4717" spans="2:24" ht="13.75" customHeight="1">
      <c r="C4717" s="40" t="s">
        <v>10</v>
      </c>
      <c r="D4717" s="40"/>
      <c r="E4717" s="40"/>
      <c r="G4717" s="41">
        <v>1</v>
      </c>
      <c r="H4717" s="41"/>
      <c r="I4717" s="41"/>
    </row>
    <row r="4718" spans="2:24" ht="6" customHeight="1"/>
    <row r="4719" spans="2:24" ht="6" customHeight="1"/>
    <row r="4720" spans="2:24" ht="15" customHeight="1">
      <c r="B4720" s="42" t="s">
        <v>561</v>
      </c>
      <c r="C4720" s="42"/>
      <c r="D4720" s="42"/>
      <c r="E4720" s="42"/>
      <c r="F4720" s="42"/>
      <c r="G4720" s="42"/>
      <c r="H4720" s="42"/>
      <c r="I4720" s="42"/>
      <c r="J4720" s="42"/>
      <c r="K4720" s="42"/>
      <c r="L4720" s="42"/>
      <c r="M4720" s="42"/>
      <c r="N4720" s="42"/>
      <c r="O4720" s="42"/>
      <c r="P4720" s="42"/>
      <c r="Q4720" s="42"/>
      <c r="R4720" s="42"/>
      <c r="S4720" s="42"/>
      <c r="T4720" s="42"/>
      <c r="U4720" s="42"/>
      <c r="V4720" s="42"/>
      <c r="W4720" s="42"/>
      <c r="X4720" s="42"/>
    </row>
    <row r="4721" spans="2:24" ht="5.4" customHeight="1"/>
    <row r="4722" spans="2:24" ht="10.75" customHeight="1">
      <c r="B4722" s="43" t="s">
        <v>562</v>
      </c>
      <c r="C4722" s="43"/>
      <c r="E4722" s="37">
        <v>0</v>
      </c>
      <c r="F4722" s="37"/>
      <c r="G4722" s="37"/>
      <c r="I4722" s="37">
        <v>0</v>
      </c>
      <c r="J4722" s="37"/>
      <c r="K4722" s="37"/>
      <c r="M4722" s="2">
        <v>0</v>
      </c>
      <c r="O4722" s="2">
        <v>0</v>
      </c>
      <c r="Q4722" s="2">
        <v>80</v>
      </c>
      <c r="S4722" s="37">
        <v>80</v>
      </c>
      <c r="T4722" s="37"/>
      <c r="U4722" s="37"/>
      <c r="W4722" s="38">
        <v>74</v>
      </c>
      <c r="X4722" s="38"/>
    </row>
    <row r="4723" spans="2:24" ht="1.75" customHeight="1">
      <c r="B4723" s="43"/>
      <c r="C4723" s="43"/>
    </row>
    <row r="4724" spans="2:24" ht="0.65" customHeight="1">
      <c r="B4724" s="43"/>
      <c r="C4724" s="43"/>
    </row>
    <row r="4725" spans="2:24" ht="8.4" customHeight="1">
      <c r="B4725" s="43"/>
      <c r="C4725" s="43"/>
    </row>
    <row r="4726" spans="2:24" ht="10.75" customHeight="1">
      <c r="B4726" s="43" t="s">
        <v>562</v>
      </c>
      <c r="C4726" s="43"/>
      <c r="E4726" s="37">
        <v>0</v>
      </c>
      <c r="F4726" s="37"/>
      <c r="G4726" s="37"/>
      <c r="I4726" s="37">
        <v>0</v>
      </c>
      <c r="J4726" s="37"/>
      <c r="K4726" s="37"/>
      <c r="M4726" s="2">
        <v>0</v>
      </c>
      <c r="O4726" s="2">
        <v>0</v>
      </c>
      <c r="Q4726" s="2">
        <v>80</v>
      </c>
      <c r="S4726" s="37">
        <v>80</v>
      </c>
      <c r="T4726" s="37"/>
      <c r="U4726" s="37"/>
      <c r="W4726" s="38">
        <v>71</v>
      </c>
      <c r="X4726" s="38"/>
    </row>
    <row r="4727" spans="2:24" ht="1.75" customHeight="1">
      <c r="B4727" s="43"/>
      <c r="C4727" s="43"/>
    </row>
    <row r="4728" spans="2:24" ht="0.65" customHeight="1">
      <c r="B4728" s="43"/>
      <c r="C4728" s="43"/>
    </row>
    <row r="4729" spans="2:24" ht="8.4" customHeight="1">
      <c r="B4729" s="43"/>
      <c r="C4729" s="43"/>
    </row>
    <row r="4730" spans="2:24" ht="1.75" customHeight="1"/>
    <row r="4731" spans="2:24" ht="10.75" customHeight="1">
      <c r="E4731" s="39">
        <v>0</v>
      </c>
      <c r="F4731" s="39"/>
      <c r="G4731" s="39"/>
      <c r="I4731" s="39">
        <v>0</v>
      </c>
      <c r="J4731" s="39"/>
      <c r="K4731" s="39"/>
      <c r="M4731" s="3">
        <v>0</v>
      </c>
      <c r="O4731" s="3">
        <v>0</v>
      </c>
      <c r="Q4731" s="3">
        <v>160</v>
      </c>
      <c r="S4731" s="39">
        <v>160</v>
      </c>
      <c r="T4731" s="39"/>
      <c r="U4731" s="39"/>
    </row>
    <row r="4732" spans="2:24" ht="6" customHeight="1"/>
    <row r="4733" spans="2:24" ht="13.75" customHeight="1">
      <c r="C4733" s="40" t="s">
        <v>10</v>
      </c>
      <c r="D4733" s="40"/>
      <c r="E4733" s="40"/>
      <c r="G4733" s="41">
        <v>2</v>
      </c>
      <c r="H4733" s="41"/>
      <c r="I4733" s="41"/>
    </row>
    <row r="4734" spans="2:24" ht="6" customHeight="1"/>
    <row r="4735" spans="2:24" ht="6" customHeight="1"/>
    <row r="4736" spans="2:24" ht="15" customHeight="1">
      <c r="B4736" s="42" t="s">
        <v>563</v>
      </c>
      <c r="C4736" s="42"/>
      <c r="D4736" s="42"/>
      <c r="E4736" s="42"/>
      <c r="F4736" s="42"/>
      <c r="G4736" s="42"/>
      <c r="H4736" s="42"/>
      <c r="I4736" s="42"/>
      <c r="J4736" s="42"/>
      <c r="K4736" s="42"/>
      <c r="L4736" s="42"/>
      <c r="M4736" s="42"/>
      <c r="N4736" s="42"/>
      <c r="O4736" s="42"/>
      <c r="P4736" s="42"/>
      <c r="Q4736" s="42"/>
      <c r="R4736" s="42"/>
      <c r="S4736" s="42"/>
      <c r="T4736" s="42"/>
      <c r="U4736" s="42"/>
      <c r="V4736" s="42"/>
      <c r="W4736" s="42"/>
      <c r="X4736" s="42"/>
    </row>
    <row r="4737" spans="2:24" ht="5.4" customHeight="1"/>
    <row r="4738" spans="2:24" ht="10.75" customHeight="1">
      <c r="B4738" s="43" t="s">
        <v>564</v>
      </c>
      <c r="C4738" s="43"/>
      <c r="E4738" s="37">
        <v>3005</v>
      </c>
      <c r="F4738" s="37"/>
      <c r="G4738" s="37"/>
      <c r="I4738" s="37">
        <v>3268</v>
      </c>
      <c r="J4738" s="37"/>
      <c r="K4738" s="37"/>
      <c r="M4738" s="2">
        <v>2490</v>
      </c>
      <c r="O4738" s="2">
        <v>2759.2000000000003</v>
      </c>
      <c r="Q4738" s="2">
        <v>2075</v>
      </c>
      <c r="S4738" s="37">
        <v>2285</v>
      </c>
      <c r="T4738" s="37"/>
      <c r="U4738" s="37"/>
      <c r="W4738" s="38">
        <v>53</v>
      </c>
      <c r="X4738" s="38"/>
    </row>
    <row r="4739" spans="2:24" ht="1.75" customHeight="1">
      <c r="B4739" s="43"/>
      <c r="C4739" s="43"/>
    </row>
    <row r="4740" spans="2:24" ht="0.65" customHeight="1">
      <c r="B4740" s="43"/>
      <c r="C4740" s="43"/>
    </row>
    <row r="4741" spans="2:24" ht="8.4" customHeight="1">
      <c r="B4741" s="43"/>
      <c r="C4741" s="43"/>
    </row>
    <row r="4742" spans="2:24" ht="10.75" customHeight="1">
      <c r="B4742" s="43" t="s">
        <v>564</v>
      </c>
      <c r="C4742" s="43"/>
      <c r="E4742" s="37">
        <v>3005</v>
      </c>
      <c r="F4742" s="37"/>
      <c r="G4742" s="37"/>
      <c r="I4742" s="37">
        <v>3268</v>
      </c>
      <c r="J4742" s="37"/>
      <c r="K4742" s="37"/>
      <c r="M4742" s="2">
        <v>2490</v>
      </c>
      <c r="O4742" s="2">
        <v>2759.2000000000003</v>
      </c>
      <c r="Q4742" s="2">
        <v>2075</v>
      </c>
      <c r="S4742" s="37">
        <v>2285</v>
      </c>
      <c r="T4742" s="37"/>
      <c r="U4742" s="37"/>
      <c r="W4742" s="38">
        <v>57</v>
      </c>
      <c r="X4742" s="38"/>
    </row>
    <row r="4743" spans="2:24" ht="1.75" customHeight="1">
      <c r="B4743" s="43"/>
      <c r="C4743" s="43"/>
    </row>
    <row r="4744" spans="2:24" ht="0.65" customHeight="1">
      <c r="B4744" s="43"/>
      <c r="C4744" s="43"/>
    </row>
    <row r="4745" spans="2:24" ht="8.4" customHeight="1">
      <c r="B4745" s="43"/>
      <c r="C4745" s="43"/>
    </row>
    <row r="4746" spans="2:24" ht="1.75" customHeight="1"/>
    <row r="4747" spans="2:24" ht="10.75" customHeight="1">
      <c r="E4747" s="39">
        <v>6010</v>
      </c>
      <c r="F4747" s="39"/>
      <c r="G4747" s="39"/>
      <c r="I4747" s="39">
        <v>6536</v>
      </c>
      <c r="J4747" s="39"/>
      <c r="K4747" s="39"/>
      <c r="M4747" s="3">
        <v>4980</v>
      </c>
      <c r="O4747" s="3">
        <v>5518.4000000000005</v>
      </c>
      <c r="Q4747" s="3">
        <v>4150</v>
      </c>
      <c r="S4747" s="39">
        <v>4570</v>
      </c>
      <c r="T4747" s="39"/>
      <c r="U4747" s="39"/>
    </row>
    <row r="4748" spans="2:24" ht="6" customHeight="1"/>
    <row r="4749" spans="2:24" ht="13.75" customHeight="1">
      <c r="C4749" s="40" t="s">
        <v>10</v>
      </c>
      <c r="D4749" s="40"/>
      <c r="E4749" s="40"/>
      <c r="G4749" s="41">
        <v>2</v>
      </c>
      <c r="H4749" s="41"/>
      <c r="I4749" s="41"/>
    </row>
    <row r="4750" spans="2:24" ht="6" customHeight="1"/>
    <row r="4751" spans="2:24" ht="6" customHeight="1"/>
    <row r="4752" spans="2:24" ht="15" customHeight="1">
      <c r="B4752" s="42" t="s">
        <v>565</v>
      </c>
      <c r="C4752" s="42"/>
      <c r="D4752" s="42"/>
      <c r="E4752" s="42"/>
      <c r="F4752" s="42"/>
      <c r="G4752" s="42"/>
      <c r="H4752" s="42"/>
      <c r="I4752" s="42"/>
      <c r="J4752" s="42"/>
      <c r="K4752" s="42"/>
      <c r="L4752" s="42"/>
      <c r="M4752" s="42"/>
      <c r="N4752" s="42"/>
      <c r="O4752" s="42"/>
      <c r="P4752" s="42"/>
      <c r="Q4752" s="42"/>
      <c r="R4752" s="42"/>
      <c r="S4752" s="42"/>
      <c r="T4752" s="42"/>
      <c r="U4752" s="42"/>
      <c r="V4752" s="42"/>
      <c r="W4752" s="42"/>
      <c r="X4752" s="42"/>
    </row>
    <row r="4753" spans="2:24" ht="5.4" customHeight="1"/>
    <row r="4754" spans="2:24" ht="10.75" customHeight="1">
      <c r="B4754" s="43" t="s">
        <v>566</v>
      </c>
      <c r="C4754" s="43"/>
      <c r="E4754" s="37">
        <v>685</v>
      </c>
      <c r="F4754" s="37"/>
      <c r="G4754" s="37"/>
      <c r="I4754" s="37">
        <v>705</v>
      </c>
      <c r="J4754" s="37"/>
      <c r="K4754" s="37"/>
      <c r="M4754" s="2">
        <v>680</v>
      </c>
      <c r="O4754" s="2">
        <v>680</v>
      </c>
      <c r="Q4754" s="2">
        <v>50</v>
      </c>
      <c r="S4754" s="37">
        <v>50</v>
      </c>
      <c r="T4754" s="37"/>
      <c r="U4754" s="37"/>
      <c r="W4754" s="38">
        <v>54</v>
      </c>
      <c r="X4754" s="38"/>
    </row>
    <row r="4755" spans="2:24" ht="1.75" customHeight="1">
      <c r="B4755" s="43"/>
      <c r="C4755" s="43"/>
    </row>
    <row r="4756" spans="2:24" ht="0.65" customHeight="1">
      <c r="B4756" s="43"/>
      <c r="C4756" s="43"/>
    </row>
    <row r="4757" spans="2:24" ht="8.4" customHeight="1">
      <c r="B4757" s="43"/>
      <c r="C4757" s="43"/>
    </row>
    <row r="4758" spans="2:24" ht="10.75" customHeight="1">
      <c r="B4758" s="43" t="s">
        <v>566</v>
      </c>
      <c r="C4758" s="43"/>
      <c r="E4758" s="37">
        <v>685</v>
      </c>
      <c r="F4758" s="37"/>
      <c r="G4758" s="37"/>
      <c r="I4758" s="37">
        <v>705</v>
      </c>
      <c r="J4758" s="37"/>
      <c r="K4758" s="37"/>
      <c r="M4758" s="2">
        <v>680</v>
      </c>
      <c r="O4758" s="2">
        <v>680</v>
      </c>
      <c r="Q4758" s="2">
        <v>50</v>
      </c>
      <c r="S4758" s="37">
        <v>50</v>
      </c>
      <c r="T4758" s="37"/>
      <c r="U4758" s="37"/>
      <c r="W4758" s="38">
        <v>46</v>
      </c>
      <c r="X4758" s="38"/>
    </row>
    <row r="4759" spans="2:24" ht="1.75" customHeight="1">
      <c r="B4759" s="43"/>
      <c r="C4759" s="43"/>
    </row>
    <row r="4760" spans="2:24" ht="0.65" customHeight="1">
      <c r="B4760" s="43"/>
      <c r="C4760" s="43"/>
    </row>
    <row r="4761" spans="2:24" ht="8.4" customHeight="1">
      <c r="B4761" s="43"/>
      <c r="C4761" s="43"/>
    </row>
    <row r="4762" spans="2:24" ht="1.75" customHeight="1"/>
    <row r="4763" spans="2:24" ht="10.75" customHeight="1">
      <c r="E4763" s="39">
        <v>1370</v>
      </c>
      <c r="F4763" s="39"/>
      <c r="G4763" s="39"/>
      <c r="I4763" s="39">
        <v>1410</v>
      </c>
      <c r="J4763" s="39"/>
      <c r="K4763" s="39"/>
      <c r="M4763" s="3">
        <v>1360</v>
      </c>
      <c r="O4763" s="3">
        <v>1360</v>
      </c>
      <c r="Q4763" s="3">
        <v>100</v>
      </c>
      <c r="S4763" s="39">
        <v>100</v>
      </c>
      <c r="T4763" s="39"/>
      <c r="U4763" s="39"/>
    </row>
    <row r="4764" spans="2:24" ht="6" customHeight="1"/>
    <row r="4765" spans="2:24" ht="13.75" customHeight="1">
      <c r="C4765" s="40" t="s">
        <v>10</v>
      </c>
      <c r="D4765" s="40"/>
      <c r="E4765" s="40"/>
      <c r="G4765" s="41">
        <v>2</v>
      </c>
      <c r="H4765" s="41"/>
      <c r="I4765" s="41"/>
    </row>
    <row r="4766" spans="2:24" ht="6" customHeight="1"/>
    <row r="4767" spans="2:24" ht="6" customHeight="1"/>
    <row r="4768" spans="2:24" ht="15" customHeight="1">
      <c r="B4768" s="42" t="s">
        <v>567</v>
      </c>
      <c r="C4768" s="42"/>
      <c r="D4768" s="42"/>
      <c r="E4768" s="42"/>
      <c r="F4768" s="42"/>
      <c r="G4768" s="42"/>
      <c r="H4768" s="42"/>
      <c r="I4768" s="42"/>
      <c r="J4768" s="42"/>
      <c r="K4768" s="42"/>
      <c r="L4768" s="42"/>
      <c r="M4768" s="42"/>
      <c r="N4768" s="42"/>
      <c r="O4768" s="42"/>
      <c r="P4768" s="42"/>
      <c r="Q4768" s="42"/>
      <c r="R4768" s="42"/>
      <c r="S4768" s="42"/>
      <c r="T4768" s="42"/>
      <c r="U4768" s="42"/>
      <c r="V4768" s="42"/>
      <c r="W4768" s="42"/>
      <c r="X4768" s="42"/>
    </row>
    <row r="4769" spans="2:24" ht="5.4" customHeight="1"/>
    <row r="4770" spans="2:24" ht="12.65" customHeight="1">
      <c r="B4770" s="33" t="s">
        <v>568</v>
      </c>
      <c r="C4770" s="33"/>
      <c r="E4770" s="37">
        <v>665</v>
      </c>
      <c r="F4770" s="37"/>
      <c r="G4770" s="37"/>
      <c r="I4770" s="37">
        <v>695</v>
      </c>
      <c r="J4770" s="37"/>
      <c r="K4770" s="37"/>
      <c r="M4770" s="2">
        <v>590</v>
      </c>
      <c r="O4770" s="2">
        <v>615</v>
      </c>
      <c r="Q4770" s="2">
        <v>420</v>
      </c>
      <c r="S4770" s="37">
        <v>435</v>
      </c>
      <c r="T4770" s="37"/>
      <c r="U4770" s="37"/>
      <c r="W4770" s="38">
        <v>67</v>
      </c>
      <c r="X4770" s="38"/>
    </row>
    <row r="4771" spans="2:24" ht="0.65" customHeight="1">
      <c r="B4771" s="33"/>
      <c r="C4771" s="33"/>
    </row>
    <row r="4772" spans="2:24" ht="0.65" customHeight="1"/>
    <row r="4773" spans="2:24" ht="1.75" customHeight="1"/>
    <row r="4774" spans="2:24" ht="10.75" customHeight="1">
      <c r="E4774" s="39">
        <v>665</v>
      </c>
      <c r="F4774" s="39"/>
      <c r="G4774" s="39"/>
      <c r="I4774" s="39">
        <v>695</v>
      </c>
      <c r="J4774" s="39"/>
      <c r="K4774" s="39"/>
      <c r="M4774" s="3">
        <v>590</v>
      </c>
      <c r="O4774" s="3">
        <v>615</v>
      </c>
      <c r="Q4774" s="3">
        <v>420</v>
      </c>
      <c r="S4774" s="39">
        <v>435</v>
      </c>
      <c r="T4774" s="39"/>
      <c r="U4774" s="39"/>
    </row>
    <row r="4775" spans="2:24" ht="6" customHeight="1"/>
    <row r="4776" spans="2:24" ht="13.75" customHeight="1">
      <c r="C4776" s="40" t="s">
        <v>10</v>
      </c>
      <c r="D4776" s="40"/>
      <c r="E4776" s="40"/>
      <c r="G4776" s="41">
        <v>1</v>
      </c>
      <c r="H4776" s="41"/>
      <c r="I4776" s="41"/>
    </row>
    <row r="4777" spans="2:24" ht="6" customHeight="1"/>
    <row r="4778" spans="2:24" ht="6" customHeight="1"/>
    <row r="4779" spans="2:24" ht="15" customHeight="1">
      <c r="B4779" s="42" t="s">
        <v>569</v>
      </c>
      <c r="C4779" s="42"/>
      <c r="D4779" s="42"/>
      <c r="E4779" s="42"/>
      <c r="F4779" s="42"/>
      <c r="G4779" s="42"/>
      <c r="H4779" s="42"/>
      <c r="I4779" s="42"/>
      <c r="J4779" s="42"/>
      <c r="K4779" s="42"/>
      <c r="L4779" s="42"/>
      <c r="M4779" s="42"/>
      <c r="N4779" s="42"/>
      <c r="O4779" s="42"/>
      <c r="P4779" s="42"/>
      <c r="Q4779" s="42"/>
      <c r="R4779" s="42"/>
      <c r="S4779" s="42"/>
      <c r="T4779" s="42"/>
      <c r="U4779" s="42"/>
      <c r="V4779" s="42"/>
      <c r="W4779" s="42"/>
      <c r="X4779" s="42"/>
    </row>
    <row r="4780" spans="2:24" ht="5.4" customHeight="1"/>
    <row r="4781" spans="2:24" ht="10.75" customHeight="1">
      <c r="B4781" s="43" t="s">
        <v>570</v>
      </c>
      <c r="C4781" s="43"/>
      <c r="E4781" s="37">
        <v>480</v>
      </c>
      <c r="F4781" s="37"/>
      <c r="G4781" s="37"/>
      <c r="I4781" s="37">
        <v>480</v>
      </c>
      <c r="J4781" s="37"/>
      <c r="K4781" s="37"/>
      <c r="M4781" s="2">
        <v>400</v>
      </c>
      <c r="O4781" s="2">
        <v>425</v>
      </c>
      <c r="Q4781" s="2">
        <v>240</v>
      </c>
      <c r="S4781" s="37">
        <v>280</v>
      </c>
      <c r="T4781" s="37"/>
      <c r="U4781" s="37"/>
      <c r="W4781" s="38">
        <v>70</v>
      </c>
      <c r="X4781" s="38"/>
    </row>
    <row r="4782" spans="2:24" ht="1.75" customHeight="1">
      <c r="B4782" s="43"/>
      <c r="C4782" s="43"/>
    </row>
    <row r="4783" spans="2:24" ht="0.65" customHeight="1">
      <c r="B4783" s="43"/>
      <c r="C4783" s="43"/>
    </row>
    <row r="4784" spans="2:24" ht="8.4" customHeight="1">
      <c r="B4784" s="43"/>
      <c r="C4784" s="43"/>
    </row>
    <row r="4785" spans="2:24" ht="10.75" customHeight="1">
      <c r="B4785" s="43" t="s">
        <v>570</v>
      </c>
      <c r="C4785" s="43"/>
      <c r="E4785" s="37">
        <v>480</v>
      </c>
      <c r="F4785" s="37"/>
      <c r="G4785" s="37"/>
      <c r="I4785" s="37">
        <v>480</v>
      </c>
      <c r="J4785" s="37"/>
      <c r="K4785" s="37"/>
      <c r="M4785" s="2">
        <v>400</v>
      </c>
      <c r="O4785" s="2">
        <v>425</v>
      </c>
      <c r="Q4785" s="2">
        <v>240</v>
      </c>
      <c r="S4785" s="37">
        <v>280</v>
      </c>
      <c r="T4785" s="37"/>
      <c r="U4785" s="37"/>
      <c r="W4785" s="38">
        <v>69</v>
      </c>
      <c r="X4785" s="38"/>
    </row>
    <row r="4786" spans="2:24" ht="1.75" customHeight="1">
      <c r="B4786" s="43"/>
      <c r="C4786" s="43"/>
    </row>
    <row r="4787" spans="2:24" ht="0.65" customHeight="1">
      <c r="B4787" s="43"/>
      <c r="C4787" s="43"/>
    </row>
    <row r="4788" spans="2:24" ht="8.4" customHeight="1">
      <c r="B4788" s="43"/>
      <c r="C4788" s="43"/>
    </row>
    <row r="4789" spans="2:24" ht="1.75" customHeight="1"/>
    <row r="4790" spans="2:24" ht="10.75" customHeight="1">
      <c r="E4790" s="39">
        <v>960</v>
      </c>
      <c r="F4790" s="39"/>
      <c r="G4790" s="39"/>
      <c r="I4790" s="39">
        <v>960</v>
      </c>
      <c r="J4790" s="39"/>
      <c r="K4790" s="39"/>
      <c r="M4790" s="3">
        <v>800</v>
      </c>
      <c r="O4790" s="3">
        <v>850</v>
      </c>
      <c r="Q4790" s="3">
        <v>480</v>
      </c>
      <c r="S4790" s="39">
        <v>560</v>
      </c>
      <c r="T4790" s="39"/>
      <c r="U4790" s="39"/>
    </row>
    <row r="4791" spans="2:24" ht="6" customHeight="1"/>
    <row r="4792" spans="2:24" ht="13.75" customHeight="1">
      <c r="C4792" s="40" t="s">
        <v>10</v>
      </c>
      <c r="D4792" s="40"/>
      <c r="E4792" s="40"/>
      <c r="G4792" s="41">
        <v>2</v>
      </c>
      <c r="H4792" s="41"/>
      <c r="I4792" s="41"/>
    </row>
    <row r="4793" spans="2:24" ht="6" customHeight="1"/>
    <row r="4794" spans="2:24" ht="6" customHeight="1"/>
    <row r="4795" spans="2:24" ht="15" customHeight="1">
      <c r="B4795" s="42" t="s">
        <v>571</v>
      </c>
      <c r="C4795" s="42"/>
      <c r="D4795" s="42"/>
      <c r="E4795" s="42"/>
      <c r="F4795" s="42"/>
      <c r="G4795" s="42"/>
      <c r="H4795" s="42"/>
      <c r="I4795" s="42"/>
      <c r="J4795" s="42"/>
      <c r="K4795" s="42"/>
      <c r="L4795" s="42"/>
      <c r="M4795" s="42"/>
      <c r="N4795" s="42"/>
      <c r="O4795" s="42"/>
      <c r="P4795" s="42"/>
      <c r="Q4795" s="42"/>
      <c r="R4795" s="42"/>
      <c r="S4795" s="42"/>
      <c r="T4795" s="42"/>
      <c r="U4795" s="42"/>
      <c r="V4795" s="42"/>
      <c r="W4795" s="42"/>
      <c r="X4795" s="42"/>
    </row>
    <row r="4796" spans="2:24" ht="5.4" customHeight="1"/>
    <row r="4797" spans="2:24" ht="12.65" customHeight="1">
      <c r="B4797" s="33" t="s">
        <v>572</v>
      </c>
      <c r="C4797" s="33"/>
      <c r="E4797" s="37">
        <v>2496</v>
      </c>
      <c r="F4797" s="37"/>
      <c r="G4797" s="37"/>
      <c r="I4797" s="37">
        <v>2531</v>
      </c>
      <c r="J4797" s="37"/>
      <c r="K4797" s="37"/>
      <c r="M4797" s="2">
        <v>2538</v>
      </c>
      <c r="O4797" s="2">
        <v>2568</v>
      </c>
      <c r="Q4797" s="2">
        <v>2392</v>
      </c>
      <c r="S4797" s="37">
        <v>2472</v>
      </c>
      <c r="T4797" s="37"/>
      <c r="U4797" s="37"/>
      <c r="W4797" s="38">
        <v>63</v>
      </c>
      <c r="X4797" s="38"/>
    </row>
    <row r="4798" spans="2:24" ht="0.65" customHeight="1">
      <c r="B4798" s="33"/>
      <c r="C4798" s="33"/>
    </row>
    <row r="4799" spans="2:24" ht="0.65" customHeight="1"/>
    <row r="4800" spans="2:24" ht="1.75" customHeight="1"/>
    <row r="4801" spans="2:24" ht="10.75" customHeight="1">
      <c r="E4801" s="39">
        <v>2496</v>
      </c>
      <c r="F4801" s="39"/>
      <c r="G4801" s="39"/>
      <c r="I4801" s="39">
        <v>2531</v>
      </c>
      <c r="J4801" s="39"/>
      <c r="K4801" s="39"/>
      <c r="M4801" s="3">
        <v>2538</v>
      </c>
      <c r="O4801" s="3">
        <v>2568</v>
      </c>
      <c r="Q4801" s="3">
        <v>2392</v>
      </c>
      <c r="S4801" s="39">
        <v>2472</v>
      </c>
      <c r="T4801" s="39"/>
      <c r="U4801" s="39"/>
    </row>
    <row r="4802" spans="2:24" ht="6" customHeight="1"/>
    <row r="4803" spans="2:24" ht="13.75" customHeight="1">
      <c r="C4803" s="40" t="s">
        <v>10</v>
      </c>
      <c r="D4803" s="40"/>
      <c r="E4803" s="40"/>
      <c r="G4803" s="41">
        <v>1</v>
      </c>
      <c r="H4803" s="41"/>
      <c r="I4803" s="41"/>
    </row>
    <row r="4804" spans="2:24" ht="6" customHeight="1"/>
    <row r="4805" spans="2:24" ht="6" customHeight="1"/>
    <row r="4806" spans="2:24" ht="15" customHeight="1">
      <c r="B4806" s="42" t="s">
        <v>573</v>
      </c>
      <c r="C4806" s="42"/>
      <c r="D4806" s="42"/>
      <c r="E4806" s="42"/>
      <c r="F4806" s="42"/>
      <c r="G4806" s="42"/>
      <c r="H4806" s="42"/>
      <c r="I4806" s="42"/>
      <c r="J4806" s="42"/>
      <c r="K4806" s="42"/>
      <c r="L4806" s="42"/>
      <c r="M4806" s="42"/>
      <c r="N4806" s="42"/>
      <c r="O4806" s="42"/>
      <c r="P4806" s="42"/>
      <c r="Q4806" s="42"/>
      <c r="R4806" s="42"/>
      <c r="S4806" s="42"/>
      <c r="T4806" s="42"/>
      <c r="U4806" s="42"/>
      <c r="V4806" s="42"/>
      <c r="W4806" s="42"/>
      <c r="X4806" s="42"/>
    </row>
    <row r="4807" spans="2:24" ht="5.4" customHeight="1"/>
    <row r="4808" spans="2:24" ht="12.65" customHeight="1">
      <c r="B4808" s="33" t="s">
        <v>574</v>
      </c>
      <c r="C4808" s="33"/>
      <c r="E4808" s="37">
        <v>300</v>
      </c>
      <c r="F4808" s="37"/>
      <c r="G4808" s="37"/>
      <c r="I4808" s="37">
        <v>310</v>
      </c>
      <c r="J4808" s="37"/>
      <c r="K4808" s="37"/>
      <c r="M4808" s="2">
        <v>300</v>
      </c>
      <c r="O4808" s="2">
        <v>310</v>
      </c>
      <c r="Q4808" s="2">
        <v>300</v>
      </c>
      <c r="S4808" s="37">
        <v>367.5</v>
      </c>
      <c r="T4808" s="37"/>
      <c r="U4808" s="37"/>
      <c r="W4808" s="38">
        <v>88</v>
      </c>
      <c r="X4808" s="38"/>
    </row>
    <row r="4809" spans="2:24" ht="0.65" customHeight="1">
      <c r="B4809" s="33"/>
      <c r="C4809" s="33"/>
    </row>
    <row r="4810" spans="2:24" ht="0.65" customHeight="1"/>
    <row r="4811" spans="2:24" ht="1.75" customHeight="1"/>
    <row r="4812" spans="2:24" ht="10.75" customHeight="1">
      <c r="E4812" s="39">
        <v>300</v>
      </c>
      <c r="F4812" s="39"/>
      <c r="G4812" s="39"/>
      <c r="I4812" s="39">
        <v>310</v>
      </c>
      <c r="J4812" s="39"/>
      <c r="K4812" s="39"/>
      <c r="M4812" s="3">
        <v>300</v>
      </c>
      <c r="O4812" s="3">
        <v>310</v>
      </c>
      <c r="Q4812" s="3">
        <v>300</v>
      </c>
      <c r="S4812" s="39">
        <v>367.5</v>
      </c>
      <c r="T4812" s="39"/>
      <c r="U4812" s="39"/>
    </row>
    <row r="4813" spans="2:24" ht="6" customHeight="1"/>
    <row r="4814" spans="2:24" ht="13.75" customHeight="1">
      <c r="C4814" s="40" t="s">
        <v>10</v>
      </c>
      <c r="D4814" s="40"/>
      <c r="E4814" s="40"/>
      <c r="G4814" s="41">
        <v>1</v>
      </c>
      <c r="H4814" s="41"/>
      <c r="I4814" s="41"/>
    </row>
    <row r="4815" spans="2:24" ht="6" customHeight="1"/>
    <row r="4816" spans="2:24" ht="6" customHeight="1"/>
    <row r="4817" spans="2:24" ht="15" customHeight="1">
      <c r="B4817" s="42" t="s">
        <v>575</v>
      </c>
      <c r="C4817" s="42"/>
      <c r="D4817" s="42"/>
      <c r="E4817" s="42"/>
      <c r="F4817" s="42"/>
      <c r="G4817" s="42"/>
      <c r="H4817" s="42"/>
      <c r="I4817" s="42"/>
      <c r="J4817" s="42"/>
      <c r="K4817" s="42"/>
      <c r="L4817" s="42"/>
      <c r="M4817" s="42"/>
      <c r="N4817" s="42"/>
      <c r="O4817" s="42"/>
      <c r="P4817" s="42"/>
      <c r="Q4817" s="42"/>
      <c r="R4817" s="42"/>
      <c r="S4817" s="42"/>
      <c r="T4817" s="42"/>
      <c r="U4817" s="42"/>
      <c r="V4817" s="42"/>
      <c r="W4817" s="42"/>
      <c r="X4817" s="42"/>
    </row>
    <row r="4818" spans="2:24" ht="5.4" customHeight="1"/>
    <row r="4819" spans="2:24" ht="10.75" customHeight="1">
      <c r="B4819" s="43" t="s">
        <v>576</v>
      </c>
      <c r="C4819" s="43"/>
      <c r="E4819" s="37">
        <v>1600</v>
      </c>
      <c r="F4819" s="37"/>
      <c r="G4819" s="37"/>
      <c r="I4819" s="37">
        <v>1600</v>
      </c>
      <c r="J4819" s="37"/>
      <c r="K4819" s="37"/>
      <c r="M4819" s="2">
        <v>1500</v>
      </c>
      <c r="O4819" s="2">
        <v>1500</v>
      </c>
      <c r="Q4819" s="2">
        <v>3000</v>
      </c>
      <c r="S4819" s="37">
        <v>3025</v>
      </c>
      <c r="T4819" s="37"/>
      <c r="U4819" s="37"/>
      <c r="W4819" s="38">
        <v>60</v>
      </c>
      <c r="X4819" s="38"/>
    </row>
    <row r="4820" spans="2:24" ht="1.75" customHeight="1">
      <c r="B4820" s="43"/>
      <c r="C4820" s="43"/>
    </row>
    <row r="4821" spans="2:24" ht="0.65" customHeight="1">
      <c r="B4821" s="43"/>
      <c r="C4821" s="43"/>
    </row>
    <row r="4822" spans="2:24" ht="8.4" customHeight="1">
      <c r="B4822" s="43"/>
      <c r="C4822" s="43"/>
    </row>
    <row r="4823" spans="2:24" ht="10.75" customHeight="1">
      <c r="B4823" s="43" t="s">
        <v>576</v>
      </c>
      <c r="C4823" s="43"/>
      <c r="E4823" s="37">
        <v>1600</v>
      </c>
      <c r="F4823" s="37"/>
      <c r="G4823" s="37"/>
      <c r="I4823" s="37">
        <v>1600</v>
      </c>
      <c r="J4823" s="37"/>
      <c r="K4823" s="37"/>
      <c r="M4823" s="2">
        <v>1500</v>
      </c>
      <c r="O4823" s="2">
        <v>1500</v>
      </c>
      <c r="Q4823" s="2">
        <v>3000</v>
      </c>
      <c r="S4823" s="37">
        <v>3025</v>
      </c>
      <c r="T4823" s="37"/>
      <c r="U4823" s="37"/>
      <c r="W4823" s="38">
        <v>59</v>
      </c>
      <c r="X4823" s="38"/>
    </row>
    <row r="4824" spans="2:24" ht="1.75" customHeight="1">
      <c r="B4824" s="43"/>
      <c r="C4824" s="43"/>
    </row>
    <row r="4825" spans="2:24" ht="0.65" customHeight="1">
      <c r="B4825" s="43"/>
      <c r="C4825" s="43"/>
    </row>
    <row r="4826" spans="2:24" ht="8.4" customHeight="1">
      <c r="B4826" s="43"/>
      <c r="C4826" s="43"/>
    </row>
    <row r="4827" spans="2:24" ht="1.75" customHeight="1"/>
    <row r="4828" spans="2:24" ht="10.75" customHeight="1">
      <c r="E4828" s="39">
        <v>3200</v>
      </c>
      <c r="F4828" s="39"/>
      <c r="G4828" s="39"/>
      <c r="I4828" s="39">
        <v>3200</v>
      </c>
      <c r="J4828" s="39"/>
      <c r="K4828" s="39"/>
      <c r="M4828" s="3">
        <v>3000</v>
      </c>
      <c r="O4828" s="3">
        <v>3000</v>
      </c>
      <c r="Q4828" s="3">
        <v>6000</v>
      </c>
      <c r="S4828" s="39">
        <v>6050</v>
      </c>
      <c r="T4828" s="39"/>
      <c r="U4828" s="39"/>
    </row>
    <row r="4829" spans="2:24" ht="6" customHeight="1"/>
    <row r="4830" spans="2:24" ht="13.75" customHeight="1">
      <c r="C4830" s="40" t="s">
        <v>10</v>
      </c>
      <c r="D4830" s="40"/>
      <c r="E4830" s="40"/>
      <c r="G4830" s="41">
        <v>2</v>
      </c>
      <c r="H4830" s="41"/>
      <c r="I4830" s="41"/>
    </row>
    <row r="4831" spans="2:24" ht="6" customHeight="1"/>
    <row r="4832" spans="2:24" ht="6" customHeight="1"/>
    <row r="4833" spans="2:24" ht="15" customHeight="1">
      <c r="B4833" s="42" t="s">
        <v>577</v>
      </c>
      <c r="C4833" s="42"/>
      <c r="D4833" s="42"/>
      <c r="E4833" s="42"/>
      <c r="F4833" s="42"/>
      <c r="G4833" s="42"/>
      <c r="H4833" s="42"/>
      <c r="I4833" s="42"/>
      <c r="J4833" s="42"/>
      <c r="K4833" s="42"/>
      <c r="L4833" s="42"/>
      <c r="M4833" s="42"/>
      <c r="N4833" s="42"/>
      <c r="O4833" s="42"/>
      <c r="P4833" s="42"/>
      <c r="Q4833" s="42"/>
      <c r="R4833" s="42"/>
      <c r="S4833" s="42"/>
      <c r="T4833" s="42"/>
      <c r="U4833" s="42"/>
      <c r="V4833" s="42"/>
      <c r="W4833" s="42"/>
      <c r="X4833" s="42"/>
    </row>
    <row r="4834" spans="2:24" ht="5.4" customHeight="1"/>
    <row r="4835" spans="2:24" ht="12.65" customHeight="1">
      <c r="B4835" s="33" t="s">
        <v>578</v>
      </c>
      <c r="C4835" s="33"/>
      <c r="E4835" s="37">
        <v>180</v>
      </c>
      <c r="F4835" s="37"/>
      <c r="G4835" s="37"/>
      <c r="I4835" s="37">
        <v>180</v>
      </c>
      <c r="J4835" s="37"/>
      <c r="K4835" s="37"/>
      <c r="M4835" s="2">
        <v>190</v>
      </c>
      <c r="O4835" s="2">
        <v>190</v>
      </c>
      <c r="Q4835" s="2">
        <v>0</v>
      </c>
      <c r="S4835" s="37">
        <v>0</v>
      </c>
      <c r="T4835" s="37"/>
      <c r="U4835" s="37"/>
      <c r="W4835" s="38">
        <v>61</v>
      </c>
      <c r="X4835" s="38"/>
    </row>
    <row r="4836" spans="2:24" ht="0.65" customHeight="1">
      <c r="B4836" s="33"/>
      <c r="C4836" s="33"/>
    </row>
    <row r="4837" spans="2:24" ht="0.65" customHeight="1"/>
    <row r="4838" spans="2:24" ht="1.75" customHeight="1"/>
    <row r="4839" spans="2:24" ht="10.75" customHeight="1">
      <c r="E4839" s="39">
        <v>180</v>
      </c>
      <c r="F4839" s="39"/>
      <c r="G4839" s="39"/>
      <c r="I4839" s="39">
        <v>180</v>
      </c>
      <c r="J4839" s="39"/>
      <c r="K4839" s="39"/>
      <c r="M4839" s="3">
        <v>190</v>
      </c>
      <c r="O4839" s="3">
        <v>190</v>
      </c>
      <c r="Q4839" s="3">
        <v>0</v>
      </c>
      <c r="S4839" s="39">
        <v>0</v>
      </c>
      <c r="T4839" s="39"/>
      <c r="U4839" s="39"/>
    </row>
    <row r="4840" spans="2:24" ht="6" customHeight="1"/>
    <row r="4841" spans="2:24" ht="13.75" customHeight="1">
      <c r="C4841" s="40" t="s">
        <v>10</v>
      </c>
      <c r="D4841" s="40"/>
      <c r="E4841" s="40"/>
      <c r="G4841" s="41">
        <v>1</v>
      </c>
      <c r="H4841" s="41"/>
      <c r="I4841" s="41"/>
    </row>
    <row r="4842" spans="2:24" ht="6" customHeight="1"/>
    <row r="4843" spans="2:24" ht="6" customHeight="1"/>
    <row r="4844" spans="2:24" ht="15" customHeight="1">
      <c r="B4844" s="42" t="s">
        <v>579</v>
      </c>
      <c r="C4844" s="42"/>
      <c r="D4844" s="42"/>
      <c r="E4844" s="42"/>
      <c r="F4844" s="42"/>
      <c r="G4844" s="42"/>
      <c r="H4844" s="42"/>
      <c r="I4844" s="42"/>
      <c r="J4844" s="42"/>
      <c r="K4844" s="42"/>
      <c r="L4844" s="42"/>
      <c r="M4844" s="42"/>
      <c r="N4844" s="42"/>
      <c r="O4844" s="42"/>
      <c r="P4844" s="42"/>
      <c r="Q4844" s="42"/>
      <c r="R4844" s="42"/>
      <c r="S4844" s="42"/>
      <c r="T4844" s="42"/>
      <c r="U4844" s="42"/>
      <c r="V4844" s="42"/>
      <c r="W4844" s="42"/>
      <c r="X4844" s="42"/>
    </row>
    <row r="4845" spans="2:24" ht="5.4" customHeight="1"/>
    <row r="4846" spans="2:24" ht="10.75" customHeight="1">
      <c r="B4846" s="43" t="s">
        <v>580</v>
      </c>
      <c r="C4846" s="43"/>
      <c r="E4846" s="37">
        <v>1260</v>
      </c>
      <c r="F4846" s="37"/>
      <c r="G4846" s="37"/>
      <c r="I4846" s="37">
        <v>1260</v>
      </c>
      <c r="J4846" s="37"/>
      <c r="K4846" s="37"/>
      <c r="M4846" s="2">
        <v>1260</v>
      </c>
      <c r="O4846" s="2">
        <v>1260</v>
      </c>
      <c r="Q4846" s="2">
        <v>1260</v>
      </c>
      <c r="S4846" s="37">
        <v>1260</v>
      </c>
      <c r="T4846" s="37"/>
      <c r="U4846" s="37"/>
      <c r="W4846" s="38">
        <v>50</v>
      </c>
      <c r="X4846" s="38"/>
    </row>
    <row r="4847" spans="2:24" ht="1.75" customHeight="1">
      <c r="B4847" s="43"/>
      <c r="C4847" s="43"/>
    </row>
    <row r="4848" spans="2:24" ht="0.65" customHeight="1">
      <c r="B4848" s="43"/>
      <c r="C4848" s="43"/>
    </row>
    <row r="4849" spans="2:24" ht="8.4" customHeight="1">
      <c r="B4849" s="43"/>
      <c r="C4849" s="43"/>
    </row>
    <row r="4850" spans="2:24" ht="10.75" customHeight="1">
      <c r="B4850" s="43" t="s">
        <v>580</v>
      </c>
      <c r="C4850" s="43"/>
      <c r="E4850" s="37">
        <v>1260</v>
      </c>
      <c r="F4850" s="37"/>
      <c r="G4850" s="37"/>
      <c r="I4850" s="37">
        <v>1260</v>
      </c>
      <c r="J4850" s="37"/>
      <c r="K4850" s="37"/>
      <c r="M4850" s="2">
        <v>1260</v>
      </c>
      <c r="O4850" s="2">
        <v>1260</v>
      </c>
      <c r="Q4850" s="2">
        <v>1260</v>
      </c>
      <c r="S4850" s="37">
        <v>1260</v>
      </c>
      <c r="T4850" s="37"/>
      <c r="U4850" s="37"/>
      <c r="W4850" s="38">
        <v>50</v>
      </c>
      <c r="X4850" s="38"/>
    </row>
    <row r="4851" spans="2:24" ht="1.75" customHeight="1">
      <c r="B4851" s="43"/>
      <c r="C4851" s="43"/>
    </row>
    <row r="4852" spans="2:24" ht="0.65" customHeight="1">
      <c r="B4852" s="43"/>
      <c r="C4852" s="43"/>
    </row>
    <row r="4853" spans="2:24" ht="8.4" customHeight="1">
      <c r="B4853" s="43"/>
      <c r="C4853" s="43"/>
    </row>
    <row r="4854" spans="2:24" ht="1.75" customHeight="1"/>
    <row r="4855" spans="2:24" ht="10.75" customHeight="1">
      <c r="E4855" s="39">
        <v>2520</v>
      </c>
      <c r="F4855" s="39"/>
      <c r="G4855" s="39"/>
      <c r="I4855" s="39">
        <v>2520</v>
      </c>
      <c r="J4855" s="39"/>
      <c r="K4855" s="39"/>
      <c r="M4855" s="3">
        <v>2520</v>
      </c>
      <c r="O4855" s="3">
        <v>2520</v>
      </c>
      <c r="Q4855" s="3">
        <v>2520</v>
      </c>
      <c r="S4855" s="39">
        <v>2520</v>
      </c>
      <c r="T4855" s="39"/>
      <c r="U4855" s="39"/>
    </row>
    <row r="4856" spans="2:24" ht="6" customHeight="1"/>
    <row r="4857" spans="2:24" ht="13.75" customHeight="1">
      <c r="C4857" s="40" t="s">
        <v>10</v>
      </c>
      <c r="D4857" s="40"/>
      <c r="E4857" s="40"/>
      <c r="G4857" s="41">
        <v>2</v>
      </c>
      <c r="H4857" s="41"/>
      <c r="I4857" s="41"/>
    </row>
    <row r="4858" spans="2:24" ht="6" customHeight="1"/>
    <row r="4859" spans="2:24" ht="6" customHeight="1"/>
    <row r="4860" spans="2:24" ht="15" customHeight="1">
      <c r="B4860" s="42" t="s">
        <v>581</v>
      </c>
      <c r="C4860" s="42"/>
      <c r="D4860" s="42"/>
      <c r="E4860" s="42"/>
      <c r="F4860" s="42"/>
      <c r="G4860" s="42"/>
      <c r="H4860" s="42"/>
      <c r="I4860" s="42"/>
      <c r="J4860" s="42"/>
      <c r="K4860" s="42"/>
      <c r="L4860" s="42"/>
      <c r="M4860" s="42"/>
      <c r="N4860" s="42"/>
      <c r="O4860" s="42"/>
      <c r="P4860" s="42"/>
      <c r="Q4860" s="42"/>
      <c r="R4860" s="42"/>
      <c r="S4860" s="42"/>
      <c r="T4860" s="42"/>
      <c r="U4860" s="42"/>
      <c r="V4860" s="42"/>
      <c r="W4860" s="42"/>
      <c r="X4860" s="42"/>
    </row>
    <row r="4861" spans="2:24" ht="5.4" customHeight="1"/>
    <row r="4862" spans="2:24" ht="10.75" customHeight="1">
      <c r="B4862" s="43" t="s">
        <v>582</v>
      </c>
      <c r="C4862" s="43"/>
      <c r="E4862" s="37">
        <v>2885</v>
      </c>
      <c r="F4862" s="37"/>
      <c r="G4862" s="37"/>
      <c r="I4862" s="37">
        <v>3085</v>
      </c>
      <c r="J4862" s="37"/>
      <c r="K4862" s="37"/>
      <c r="M4862" s="2">
        <v>2650</v>
      </c>
      <c r="O4862" s="2">
        <v>2850</v>
      </c>
      <c r="Q4862" s="2">
        <v>2600</v>
      </c>
      <c r="S4862" s="37">
        <v>2680</v>
      </c>
      <c r="T4862" s="37"/>
      <c r="U4862" s="37"/>
      <c r="W4862" s="38">
        <v>80</v>
      </c>
      <c r="X4862" s="38"/>
    </row>
    <row r="4863" spans="2:24" ht="1.75" customHeight="1">
      <c r="B4863" s="43"/>
      <c r="C4863" s="43"/>
    </row>
    <row r="4864" spans="2:24" ht="0.65" customHeight="1">
      <c r="B4864" s="43"/>
      <c r="C4864" s="43"/>
    </row>
    <row r="4865" spans="2:24" ht="8.4" customHeight="1">
      <c r="B4865" s="43"/>
      <c r="C4865" s="43"/>
    </row>
    <row r="4866" spans="2:24" ht="10.75" customHeight="1">
      <c r="B4866" s="43" t="s">
        <v>582</v>
      </c>
      <c r="C4866" s="43"/>
      <c r="E4866" s="37">
        <v>2885</v>
      </c>
      <c r="F4866" s="37"/>
      <c r="G4866" s="37"/>
      <c r="I4866" s="37">
        <v>3085</v>
      </c>
      <c r="J4866" s="37"/>
      <c r="K4866" s="37"/>
      <c r="M4866" s="2">
        <v>2650</v>
      </c>
      <c r="O4866" s="2">
        <v>2850</v>
      </c>
      <c r="Q4866" s="2">
        <v>2600</v>
      </c>
      <c r="S4866" s="37">
        <v>2680</v>
      </c>
      <c r="T4866" s="37"/>
      <c r="U4866" s="37"/>
      <c r="W4866" s="38">
        <v>76</v>
      </c>
      <c r="X4866" s="38"/>
    </row>
    <row r="4867" spans="2:24" ht="1.75" customHeight="1">
      <c r="B4867" s="43"/>
      <c r="C4867" s="43"/>
    </row>
    <row r="4868" spans="2:24" ht="0.65" customHeight="1">
      <c r="B4868" s="43"/>
      <c r="C4868" s="43"/>
    </row>
    <row r="4869" spans="2:24" ht="8.4" customHeight="1">
      <c r="B4869" s="43"/>
      <c r="C4869" s="43"/>
    </row>
    <row r="4870" spans="2:24" ht="1.75" customHeight="1"/>
    <row r="4871" spans="2:24" ht="10.75" customHeight="1">
      <c r="E4871" s="39">
        <v>5770</v>
      </c>
      <c r="F4871" s="39"/>
      <c r="G4871" s="39"/>
      <c r="I4871" s="39">
        <v>6170</v>
      </c>
      <c r="J4871" s="39"/>
      <c r="K4871" s="39"/>
      <c r="M4871" s="3">
        <v>5300</v>
      </c>
      <c r="O4871" s="3">
        <v>5700</v>
      </c>
      <c r="Q4871" s="3">
        <v>5200</v>
      </c>
      <c r="S4871" s="39">
        <v>5360</v>
      </c>
      <c r="T4871" s="39"/>
      <c r="U4871" s="39"/>
    </row>
    <row r="4872" spans="2:24" ht="6" customHeight="1"/>
    <row r="4873" spans="2:24" ht="13.75" customHeight="1">
      <c r="C4873" s="40" t="s">
        <v>10</v>
      </c>
      <c r="D4873" s="40"/>
      <c r="E4873" s="40"/>
      <c r="G4873" s="41">
        <v>2</v>
      </c>
      <c r="H4873" s="41"/>
      <c r="I4873" s="41"/>
    </row>
    <row r="4874" spans="2:24" ht="6" customHeight="1"/>
    <row r="4875" spans="2:24" ht="6" customHeight="1"/>
    <row r="4876" spans="2:24" ht="15" customHeight="1">
      <c r="B4876" s="42" t="s">
        <v>583</v>
      </c>
      <c r="C4876" s="42"/>
      <c r="D4876" s="42"/>
      <c r="E4876" s="42"/>
      <c r="F4876" s="42"/>
      <c r="G4876" s="42"/>
      <c r="H4876" s="42"/>
      <c r="I4876" s="42"/>
      <c r="J4876" s="42"/>
      <c r="K4876" s="42"/>
      <c r="L4876" s="42"/>
      <c r="M4876" s="42"/>
      <c r="N4876" s="42"/>
      <c r="O4876" s="42"/>
      <c r="P4876" s="42"/>
      <c r="Q4876" s="42"/>
      <c r="R4876" s="42"/>
      <c r="S4876" s="42"/>
      <c r="T4876" s="42"/>
      <c r="U4876" s="42"/>
      <c r="V4876" s="42"/>
      <c r="W4876" s="42"/>
      <c r="X4876" s="42"/>
    </row>
    <row r="4877" spans="2:24" ht="5.4" customHeight="1"/>
    <row r="4878" spans="2:24" ht="10.75" customHeight="1">
      <c r="B4878" s="43" t="s">
        <v>584</v>
      </c>
      <c r="C4878" s="43"/>
      <c r="E4878" s="37">
        <v>0</v>
      </c>
      <c r="F4878" s="37"/>
      <c r="G4878" s="37"/>
      <c r="I4878" s="37">
        <v>0</v>
      </c>
      <c r="J4878" s="37"/>
      <c r="K4878" s="37"/>
      <c r="M4878" s="2">
        <v>2750</v>
      </c>
      <c r="O4878" s="2">
        <v>2780</v>
      </c>
      <c r="Q4878" s="2">
        <v>2750</v>
      </c>
      <c r="S4878" s="37">
        <v>2890</v>
      </c>
      <c r="T4878" s="37"/>
      <c r="U4878" s="37"/>
      <c r="W4878" s="38">
        <v>80</v>
      </c>
      <c r="X4878" s="38"/>
    </row>
    <row r="4879" spans="2:24" ht="1.75" customHeight="1">
      <c r="B4879" s="43"/>
      <c r="C4879" s="43"/>
    </row>
    <row r="4880" spans="2:24" ht="0.65" customHeight="1">
      <c r="B4880" s="43"/>
      <c r="C4880" s="43"/>
    </row>
    <row r="4881" spans="2:24" ht="8.4" customHeight="1">
      <c r="B4881" s="43"/>
      <c r="C4881" s="43"/>
    </row>
    <row r="4882" spans="2:24" ht="1.75" customHeight="1"/>
    <row r="4883" spans="2:24" ht="10.75" customHeight="1">
      <c r="E4883" s="39">
        <v>0</v>
      </c>
      <c r="F4883" s="39"/>
      <c r="G4883" s="39"/>
      <c r="I4883" s="39">
        <v>0</v>
      </c>
      <c r="J4883" s="39"/>
      <c r="K4883" s="39"/>
      <c r="M4883" s="3">
        <v>2750</v>
      </c>
      <c r="O4883" s="3">
        <v>2780</v>
      </c>
      <c r="Q4883" s="3">
        <v>2750</v>
      </c>
      <c r="S4883" s="39">
        <v>2890</v>
      </c>
      <c r="T4883" s="39"/>
      <c r="U4883" s="39"/>
    </row>
    <row r="4884" spans="2:24" ht="6" customHeight="1"/>
    <row r="4885" spans="2:24" ht="13.75" customHeight="1">
      <c r="C4885" s="40" t="s">
        <v>10</v>
      </c>
      <c r="D4885" s="40"/>
      <c r="E4885" s="40"/>
      <c r="G4885" s="41">
        <v>1</v>
      </c>
      <c r="H4885" s="41"/>
      <c r="I4885" s="41"/>
    </row>
    <row r="4886" spans="2:24" ht="6" customHeight="1"/>
    <row r="4887" spans="2:24" ht="6" customHeight="1"/>
    <row r="4888" spans="2:24" ht="15" customHeight="1">
      <c r="B4888" s="42" t="s">
        <v>585</v>
      </c>
      <c r="C4888" s="42"/>
      <c r="D4888" s="42"/>
      <c r="E4888" s="42"/>
      <c r="F4888" s="42"/>
      <c r="G4888" s="42"/>
      <c r="H4888" s="42"/>
      <c r="I4888" s="42"/>
      <c r="J4888" s="42"/>
      <c r="K4888" s="42"/>
      <c r="L4888" s="42"/>
      <c r="M4888" s="42"/>
      <c r="N4888" s="42"/>
      <c r="O4888" s="42"/>
      <c r="P4888" s="42"/>
      <c r="Q4888" s="42"/>
      <c r="R4888" s="42"/>
      <c r="S4888" s="42"/>
      <c r="T4888" s="42"/>
      <c r="U4888" s="42"/>
      <c r="V4888" s="42"/>
      <c r="W4888" s="42"/>
      <c r="X4888" s="42"/>
    </row>
    <row r="4889" spans="2:24" ht="5.4" customHeight="1"/>
    <row r="4890" spans="2:24" ht="10.75" customHeight="1">
      <c r="B4890" s="43" t="s">
        <v>586</v>
      </c>
      <c r="C4890" s="43"/>
      <c r="E4890" s="37">
        <v>410</v>
      </c>
      <c r="F4890" s="37"/>
      <c r="G4890" s="37"/>
      <c r="I4890" s="37">
        <v>425</v>
      </c>
      <c r="J4890" s="37"/>
      <c r="K4890" s="37"/>
      <c r="M4890" s="2">
        <v>450</v>
      </c>
      <c r="O4890" s="2">
        <v>450</v>
      </c>
      <c r="Q4890" s="2">
        <v>430</v>
      </c>
      <c r="S4890" s="37">
        <v>430</v>
      </c>
      <c r="T4890" s="37"/>
      <c r="U4890" s="37"/>
      <c r="W4890" s="38">
        <v>67</v>
      </c>
      <c r="X4890" s="38"/>
    </row>
    <row r="4891" spans="2:24" ht="1.75" customHeight="1">
      <c r="B4891" s="43"/>
      <c r="C4891" s="43"/>
    </row>
    <row r="4892" spans="2:24" ht="0.65" customHeight="1">
      <c r="B4892" s="43"/>
      <c r="C4892" s="43"/>
    </row>
    <row r="4893" spans="2:24" ht="8.4" customHeight="1">
      <c r="B4893" s="43"/>
      <c r="C4893" s="43"/>
    </row>
    <row r="4894" spans="2:24" ht="10.75" customHeight="1">
      <c r="B4894" s="43" t="s">
        <v>586</v>
      </c>
      <c r="C4894" s="43"/>
      <c r="E4894" s="37">
        <v>410</v>
      </c>
      <c r="F4894" s="37"/>
      <c r="G4894" s="37"/>
      <c r="I4894" s="37">
        <v>425</v>
      </c>
      <c r="J4894" s="37"/>
      <c r="K4894" s="37"/>
      <c r="M4894" s="2">
        <v>450</v>
      </c>
      <c r="O4894" s="2">
        <v>450</v>
      </c>
      <c r="Q4894" s="2">
        <v>430</v>
      </c>
      <c r="S4894" s="37">
        <v>430</v>
      </c>
      <c r="T4894" s="37"/>
      <c r="U4894" s="37"/>
      <c r="W4894" s="38">
        <v>72</v>
      </c>
      <c r="X4894" s="38"/>
    </row>
    <row r="4895" spans="2:24" ht="1.75" customHeight="1">
      <c r="B4895" s="43"/>
      <c r="C4895" s="43"/>
    </row>
    <row r="4896" spans="2:24" ht="0.65" customHeight="1">
      <c r="B4896" s="43"/>
      <c r="C4896" s="43"/>
    </row>
    <row r="4897" spans="2:24" ht="8.4" customHeight="1">
      <c r="B4897" s="43"/>
      <c r="C4897" s="43"/>
    </row>
    <row r="4898" spans="2:24" ht="1.75" customHeight="1"/>
    <row r="4899" spans="2:24" ht="10.75" customHeight="1">
      <c r="E4899" s="39">
        <v>820</v>
      </c>
      <c r="F4899" s="39"/>
      <c r="G4899" s="39"/>
      <c r="I4899" s="39">
        <v>850</v>
      </c>
      <c r="J4899" s="39"/>
      <c r="K4899" s="39"/>
      <c r="M4899" s="3">
        <v>900</v>
      </c>
      <c r="O4899" s="3">
        <v>900</v>
      </c>
      <c r="Q4899" s="3">
        <v>860</v>
      </c>
      <c r="S4899" s="39">
        <v>860</v>
      </c>
      <c r="T4899" s="39"/>
      <c r="U4899" s="39"/>
    </row>
    <row r="4900" spans="2:24" ht="6" customHeight="1"/>
    <row r="4901" spans="2:24" ht="13.75" customHeight="1">
      <c r="C4901" s="40" t="s">
        <v>10</v>
      </c>
      <c r="D4901" s="40"/>
      <c r="E4901" s="40"/>
      <c r="G4901" s="41">
        <v>2</v>
      </c>
      <c r="H4901" s="41"/>
      <c r="I4901" s="41"/>
    </row>
    <row r="4902" spans="2:24" ht="6" customHeight="1"/>
    <row r="4903" spans="2:24" ht="6" customHeight="1"/>
    <row r="4904" spans="2:24" ht="15" customHeight="1">
      <c r="B4904" s="42" t="s">
        <v>587</v>
      </c>
      <c r="C4904" s="42"/>
      <c r="D4904" s="42"/>
      <c r="E4904" s="42"/>
      <c r="F4904" s="42"/>
      <c r="G4904" s="42"/>
      <c r="H4904" s="42"/>
      <c r="I4904" s="42"/>
      <c r="J4904" s="42"/>
      <c r="K4904" s="42"/>
      <c r="L4904" s="42"/>
      <c r="M4904" s="42"/>
      <c r="N4904" s="42"/>
      <c r="O4904" s="42"/>
      <c r="P4904" s="42"/>
      <c r="Q4904" s="42"/>
      <c r="R4904" s="42"/>
      <c r="S4904" s="42"/>
      <c r="T4904" s="42"/>
      <c r="U4904" s="42"/>
      <c r="V4904" s="42"/>
      <c r="W4904" s="42"/>
      <c r="X4904" s="42"/>
    </row>
    <row r="4905" spans="2:24" ht="5.4" customHeight="1"/>
    <row r="4906" spans="2:24" ht="10.75" customHeight="1">
      <c r="B4906" s="43" t="s">
        <v>588</v>
      </c>
      <c r="C4906" s="43"/>
      <c r="E4906" s="37">
        <v>120</v>
      </c>
      <c r="F4906" s="37"/>
      <c r="G4906" s="37"/>
      <c r="I4906" s="37">
        <v>170</v>
      </c>
      <c r="J4906" s="37"/>
      <c r="K4906" s="37"/>
      <c r="M4906" s="2">
        <v>230</v>
      </c>
      <c r="O4906" s="2">
        <v>230</v>
      </c>
      <c r="Q4906" s="2">
        <v>10</v>
      </c>
      <c r="S4906" s="37">
        <v>10</v>
      </c>
      <c r="T4906" s="37"/>
      <c r="U4906" s="37"/>
      <c r="W4906" s="38">
        <v>49</v>
      </c>
      <c r="X4906" s="38"/>
    </row>
    <row r="4907" spans="2:24" ht="1.75" customHeight="1">
      <c r="B4907" s="43"/>
      <c r="C4907" s="43"/>
    </row>
    <row r="4908" spans="2:24" ht="0.65" customHeight="1">
      <c r="B4908" s="43"/>
      <c r="C4908" s="43"/>
    </row>
    <row r="4909" spans="2:24" ht="8.4" customHeight="1">
      <c r="B4909" s="43"/>
      <c r="C4909" s="43"/>
    </row>
    <row r="4910" spans="2:24" ht="10.75" customHeight="1">
      <c r="B4910" s="43" t="s">
        <v>588</v>
      </c>
      <c r="C4910" s="43"/>
      <c r="E4910" s="37">
        <v>120</v>
      </c>
      <c r="F4910" s="37"/>
      <c r="G4910" s="37"/>
      <c r="I4910" s="37">
        <v>170</v>
      </c>
      <c r="J4910" s="37"/>
      <c r="K4910" s="37"/>
      <c r="M4910" s="2">
        <v>230</v>
      </c>
      <c r="O4910" s="2">
        <v>230</v>
      </c>
      <c r="Q4910" s="2">
        <v>10</v>
      </c>
      <c r="S4910" s="37">
        <v>10</v>
      </c>
      <c r="T4910" s="37"/>
      <c r="U4910" s="37"/>
      <c r="W4910" s="38">
        <v>50</v>
      </c>
      <c r="X4910" s="38"/>
    </row>
    <row r="4911" spans="2:24" ht="1.75" customHeight="1">
      <c r="B4911" s="43"/>
      <c r="C4911" s="43"/>
    </row>
    <row r="4912" spans="2:24" ht="0.65" customHeight="1">
      <c r="B4912" s="43"/>
      <c r="C4912" s="43"/>
    </row>
    <row r="4913" spans="2:24" ht="8.4" customHeight="1">
      <c r="B4913" s="43"/>
      <c r="C4913" s="43"/>
    </row>
    <row r="4914" spans="2:24" ht="1.75" customHeight="1"/>
    <row r="4915" spans="2:24" ht="10.75" customHeight="1">
      <c r="E4915" s="39">
        <v>240</v>
      </c>
      <c r="F4915" s="39"/>
      <c r="G4915" s="39"/>
      <c r="I4915" s="39">
        <v>340</v>
      </c>
      <c r="J4915" s="39"/>
      <c r="K4915" s="39"/>
      <c r="M4915" s="3">
        <v>460</v>
      </c>
      <c r="O4915" s="3">
        <v>460</v>
      </c>
      <c r="Q4915" s="3">
        <v>20</v>
      </c>
      <c r="S4915" s="39">
        <v>20</v>
      </c>
      <c r="T4915" s="39"/>
      <c r="U4915" s="39"/>
    </row>
    <row r="4916" spans="2:24" ht="6" customHeight="1"/>
    <row r="4917" spans="2:24" ht="13.75" customHeight="1">
      <c r="C4917" s="40" t="s">
        <v>10</v>
      </c>
      <c r="D4917" s="40"/>
      <c r="E4917" s="40"/>
      <c r="G4917" s="41">
        <v>2</v>
      </c>
      <c r="H4917" s="41"/>
      <c r="I4917" s="41"/>
    </row>
    <row r="4918" spans="2:24" ht="6" customHeight="1"/>
    <row r="4919" spans="2:24" ht="6" customHeight="1"/>
    <row r="4920" spans="2:24" ht="15" customHeight="1">
      <c r="B4920" s="42" t="s">
        <v>589</v>
      </c>
      <c r="C4920" s="42"/>
      <c r="D4920" s="42"/>
      <c r="E4920" s="42"/>
      <c r="F4920" s="42"/>
      <c r="G4920" s="42"/>
      <c r="H4920" s="42"/>
      <c r="I4920" s="42"/>
      <c r="J4920" s="42"/>
      <c r="K4920" s="42"/>
      <c r="L4920" s="42"/>
      <c r="M4920" s="42"/>
      <c r="N4920" s="42"/>
      <c r="O4920" s="42"/>
      <c r="P4920" s="42"/>
      <c r="Q4920" s="42"/>
      <c r="R4920" s="42"/>
      <c r="S4920" s="42"/>
      <c r="T4920" s="42"/>
      <c r="U4920" s="42"/>
      <c r="V4920" s="42"/>
      <c r="W4920" s="42"/>
      <c r="X4920" s="42"/>
    </row>
    <row r="4921" spans="2:24" ht="5.4" customHeight="1"/>
    <row r="4922" spans="2:24" ht="10.75" customHeight="1">
      <c r="B4922" s="43" t="s">
        <v>590</v>
      </c>
      <c r="C4922" s="43"/>
      <c r="E4922" s="37">
        <v>1320</v>
      </c>
      <c r="F4922" s="37"/>
      <c r="G4922" s="37"/>
      <c r="I4922" s="37">
        <v>1515</v>
      </c>
      <c r="J4922" s="37"/>
      <c r="K4922" s="37"/>
      <c r="M4922" s="2">
        <v>1120</v>
      </c>
      <c r="O4922" s="2">
        <v>1360</v>
      </c>
      <c r="Q4922" s="2">
        <v>1100</v>
      </c>
      <c r="S4922" s="37">
        <v>1155</v>
      </c>
      <c r="T4922" s="37"/>
      <c r="U4922" s="37"/>
      <c r="W4922" s="38">
        <v>81</v>
      </c>
      <c r="X4922" s="38"/>
    </row>
    <row r="4923" spans="2:24" ht="1.75" customHeight="1">
      <c r="B4923" s="43"/>
      <c r="C4923" s="43"/>
    </row>
    <row r="4924" spans="2:24" ht="0.65" customHeight="1">
      <c r="B4924" s="43"/>
      <c r="C4924" s="43"/>
    </row>
    <row r="4925" spans="2:24" ht="8.4" customHeight="1">
      <c r="B4925" s="43"/>
      <c r="C4925" s="43"/>
    </row>
    <row r="4926" spans="2:24" ht="10.75" customHeight="1">
      <c r="B4926" s="43" t="s">
        <v>590</v>
      </c>
      <c r="C4926" s="43"/>
      <c r="E4926" s="37">
        <v>1320</v>
      </c>
      <c r="F4926" s="37"/>
      <c r="G4926" s="37"/>
      <c r="I4926" s="37">
        <v>1515</v>
      </c>
      <c r="J4926" s="37"/>
      <c r="K4926" s="37"/>
      <c r="M4926" s="2">
        <v>1120</v>
      </c>
      <c r="O4926" s="2">
        <v>1360</v>
      </c>
      <c r="Q4926" s="2">
        <v>1100</v>
      </c>
      <c r="S4926" s="37">
        <v>1155</v>
      </c>
      <c r="T4926" s="37"/>
      <c r="U4926" s="37"/>
      <c r="W4926" s="38">
        <v>79</v>
      </c>
      <c r="X4926" s="38"/>
    </row>
    <row r="4927" spans="2:24" ht="1.75" customHeight="1">
      <c r="B4927" s="43"/>
      <c r="C4927" s="43"/>
    </row>
    <row r="4928" spans="2:24" ht="0.65" customHeight="1">
      <c r="B4928" s="43"/>
      <c r="C4928" s="43"/>
    </row>
    <row r="4929" spans="2:24" ht="8.4" customHeight="1">
      <c r="B4929" s="43"/>
      <c r="C4929" s="43"/>
    </row>
    <row r="4930" spans="2:24" ht="1.75" customHeight="1"/>
    <row r="4931" spans="2:24" ht="10.75" customHeight="1">
      <c r="E4931" s="39">
        <v>2640</v>
      </c>
      <c r="F4931" s="39"/>
      <c r="G4931" s="39"/>
      <c r="I4931" s="39">
        <v>3030</v>
      </c>
      <c r="J4931" s="39"/>
      <c r="K4931" s="39"/>
      <c r="M4931" s="3">
        <v>2240</v>
      </c>
      <c r="O4931" s="3">
        <v>2720</v>
      </c>
      <c r="Q4931" s="3">
        <v>2200</v>
      </c>
      <c r="S4931" s="39">
        <v>2310</v>
      </c>
      <c r="T4931" s="39"/>
      <c r="U4931" s="39"/>
    </row>
    <row r="4932" spans="2:24" ht="6" customHeight="1"/>
    <row r="4933" spans="2:24" ht="13.75" customHeight="1">
      <c r="C4933" s="40" t="s">
        <v>10</v>
      </c>
      <c r="D4933" s="40"/>
      <c r="E4933" s="40"/>
      <c r="G4933" s="41">
        <v>2</v>
      </c>
      <c r="H4933" s="41"/>
      <c r="I4933" s="41"/>
    </row>
    <row r="4934" spans="2:24" ht="6" customHeight="1"/>
    <row r="4935" spans="2:24" ht="6" customHeight="1"/>
    <row r="4936" spans="2:24" ht="15" customHeight="1">
      <c r="B4936" s="42" t="s">
        <v>591</v>
      </c>
      <c r="C4936" s="42"/>
      <c r="D4936" s="42"/>
      <c r="E4936" s="42"/>
      <c r="F4936" s="42"/>
      <c r="G4936" s="42"/>
      <c r="H4936" s="42"/>
      <c r="I4936" s="42"/>
      <c r="J4936" s="42"/>
      <c r="K4936" s="42"/>
      <c r="L4936" s="42"/>
      <c r="M4936" s="42"/>
      <c r="N4936" s="42"/>
      <c r="O4936" s="42"/>
      <c r="P4936" s="42"/>
      <c r="Q4936" s="42"/>
      <c r="R4936" s="42"/>
      <c r="S4936" s="42"/>
      <c r="T4936" s="42"/>
      <c r="U4936" s="42"/>
      <c r="V4936" s="42"/>
      <c r="W4936" s="42"/>
      <c r="X4936" s="42"/>
    </row>
    <row r="4937" spans="2:24" ht="5.4" customHeight="1"/>
    <row r="4938" spans="2:24" ht="12.65" customHeight="1">
      <c r="B4938" s="33" t="s">
        <v>592</v>
      </c>
      <c r="C4938" s="33"/>
      <c r="E4938" s="37">
        <v>0</v>
      </c>
      <c r="F4938" s="37"/>
      <c r="G4938" s="37"/>
      <c r="I4938" s="37">
        <v>0</v>
      </c>
      <c r="J4938" s="37"/>
      <c r="K4938" s="37"/>
      <c r="M4938" s="2">
        <v>0</v>
      </c>
      <c r="O4938" s="2">
        <v>0</v>
      </c>
      <c r="Q4938" s="2">
        <v>255</v>
      </c>
      <c r="S4938" s="37">
        <v>275</v>
      </c>
      <c r="T4938" s="37"/>
      <c r="U4938" s="37"/>
      <c r="W4938" s="38">
        <v>61</v>
      </c>
      <c r="X4938" s="38"/>
    </row>
    <row r="4939" spans="2:24" ht="0.65" customHeight="1">
      <c r="B4939" s="33"/>
      <c r="C4939" s="33"/>
    </row>
    <row r="4940" spans="2:24" ht="0.65" customHeight="1"/>
    <row r="4941" spans="2:24" ht="1.75" customHeight="1"/>
    <row r="4942" spans="2:24" ht="10.75" customHeight="1">
      <c r="E4942" s="39">
        <v>0</v>
      </c>
      <c r="F4942" s="39"/>
      <c r="G4942" s="39"/>
      <c r="I4942" s="39">
        <v>0</v>
      </c>
      <c r="J4942" s="39"/>
      <c r="K4942" s="39"/>
      <c r="M4942" s="3">
        <v>0</v>
      </c>
      <c r="O4942" s="3">
        <v>0</v>
      </c>
      <c r="Q4942" s="3">
        <v>255</v>
      </c>
      <c r="S4942" s="39">
        <v>275</v>
      </c>
      <c r="T4942" s="39"/>
      <c r="U4942" s="39"/>
    </row>
    <row r="4943" spans="2:24" ht="6" customHeight="1"/>
    <row r="4944" spans="2:24" ht="13.75" customHeight="1">
      <c r="C4944" s="40" t="s">
        <v>10</v>
      </c>
      <c r="D4944" s="40"/>
      <c r="E4944" s="40"/>
      <c r="G4944" s="41">
        <v>1</v>
      </c>
      <c r="H4944" s="41"/>
      <c r="I4944" s="41"/>
    </row>
    <row r="4945" spans="2:24" ht="6" customHeight="1"/>
    <row r="4946" spans="2:24" ht="6" customHeight="1"/>
    <row r="4947" spans="2:24" ht="15" customHeight="1">
      <c r="B4947" s="42" t="s">
        <v>593</v>
      </c>
      <c r="C4947" s="42"/>
      <c r="D4947" s="42"/>
      <c r="E4947" s="42"/>
      <c r="F4947" s="42"/>
      <c r="G4947" s="42"/>
      <c r="H4947" s="42"/>
      <c r="I4947" s="42"/>
      <c r="J4947" s="42"/>
      <c r="K4947" s="42"/>
      <c r="L4947" s="42"/>
      <c r="M4947" s="42"/>
      <c r="N4947" s="42"/>
      <c r="O4947" s="42"/>
      <c r="P4947" s="42"/>
      <c r="Q4947" s="42"/>
      <c r="R4947" s="42"/>
      <c r="S4947" s="42"/>
      <c r="T4947" s="42"/>
      <c r="U4947" s="42"/>
      <c r="V4947" s="42"/>
      <c r="W4947" s="42"/>
      <c r="X4947" s="42"/>
    </row>
    <row r="4948" spans="2:24" ht="5.4" customHeight="1"/>
    <row r="4949" spans="2:24" ht="10.75" customHeight="1">
      <c r="B4949" s="43" t="s">
        <v>594</v>
      </c>
      <c r="C4949" s="43"/>
      <c r="E4949" s="37">
        <v>50</v>
      </c>
      <c r="F4949" s="37"/>
      <c r="G4949" s="37"/>
      <c r="I4949" s="37">
        <v>150</v>
      </c>
      <c r="J4949" s="37"/>
      <c r="K4949" s="37"/>
      <c r="M4949" s="2">
        <v>220</v>
      </c>
      <c r="O4949" s="2">
        <v>320</v>
      </c>
      <c r="Q4949" s="2">
        <v>270</v>
      </c>
      <c r="S4949" s="37">
        <v>360</v>
      </c>
      <c r="T4949" s="37"/>
      <c r="U4949" s="37"/>
      <c r="W4949" s="38">
        <v>57</v>
      </c>
      <c r="X4949" s="38"/>
    </row>
    <row r="4950" spans="2:24" ht="1.75" customHeight="1">
      <c r="B4950" s="43"/>
      <c r="C4950" s="43"/>
    </row>
    <row r="4951" spans="2:24" ht="0.65" customHeight="1">
      <c r="B4951" s="43"/>
      <c r="C4951" s="43"/>
    </row>
    <row r="4952" spans="2:24" ht="8.4" customHeight="1">
      <c r="B4952" s="43"/>
      <c r="C4952" s="43"/>
    </row>
    <row r="4953" spans="2:24" ht="10.75" customHeight="1">
      <c r="B4953" s="43" t="s">
        <v>594</v>
      </c>
      <c r="C4953" s="43"/>
      <c r="E4953" s="37">
        <v>50</v>
      </c>
      <c r="F4953" s="37"/>
      <c r="G4953" s="37"/>
      <c r="I4953" s="37">
        <v>150</v>
      </c>
      <c r="J4953" s="37"/>
      <c r="K4953" s="37"/>
      <c r="M4953" s="2">
        <v>220</v>
      </c>
      <c r="O4953" s="2">
        <v>320</v>
      </c>
      <c r="Q4953" s="2">
        <v>270</v>
      </c>
      <c r="S4953" s="37">
        <v>360</v>
      </c>
      <c r="T4953" s="37"/>
      <c r="U4953" s="37"/>
      <c r="W4953" s="38">
        <v>62</v>
      </c>
      <c r="X4953" s="38"/>
    </row>
    <row r="4954" spans="2:24" ht="1.75" customHeight="1">
      <c r="B4954" s="43"/>
      <c r="C4954" s="43"/>
    </row>
    <row r="4955" spans="2:24" ht="0.65" customHeight="1">
      <c r="B4955" s="43"/>
      <c r="C4955" s="43"/>
    </row>
    <row r="4956" spans="2:24" ht="8.4" customHeight="1">
      <c r="B4956" s="43"/>
      <c r="C4956" s="43"/>
    </row>
    <row r="4957" spans="2:24" ht="1.75" customHeight="1"/>
    <row r="4958" spans="2:24" ht="10.75" customHeight="1">
      <c r="E4958" s="39">
        <v>100</v>
      </c>
      <c r="F4958" s="39"/>
      <c r="G4958" s="39"/>
      <c r="I4958" s="39">
        <v>300</v>
      </c>
      <c r="J4958" s="39"/>
      <c r="K4958" s="39"/>
      <c r="M4958" s="3">
        <v>440</v>
      </c>
      <c r="O4958" s="3">
        <v>640</v>
      </c>
      <c r="Q4958" s="3">
        <v>540</v>
      </c>
      <c r="S4958" s="39">
        <v>720</v>
      </c>
      <c r="T4958" s="39"/>
      <c r="U4958" s="39"/>
    </row>
    <row r="4959" spans="2:24" ht="6" customHeight="1"/>
    <row r="4960" spans="2:24" ht="13.75" customHeight="1">
      <c r="C4960" s="40" t="s">
        <v>10</v>
      </c>
      <c r="D4960" s="40"/>
      <c r="E4960" s="40"/>
      <c r="G4960" s="41">
        <v>2</v>
      </c>
      <c r="H4960" s="41"/>
      <c r="I4960" s="41"/>
    </row>
    <row r="4961" spans="2:24" ht="6" customHeight="1"/>
    <row r="4962" spans="2:24" ht="6" customHeight="1"/>
    <row r="4963" spans="2:24" ht="15" customHeight="1">
      <c r="B4963" s="42" t="s">
        <v>595</v>
      </c>
      <c r="C4963" s="42"/>
      <c r="D4963" s="42"/>
      <c r="E4963" s="42"/>
      <c r="F4963" s="42"/>
      <c r="G4963" s="42"/>
      <c r="H4963" s="42"/>
      <c r="I4963" s="42"/>
      <c r="J4963" s="42"/>
      <c r="K4963" s="42"/>
      <c r="L4963" s="42"/>
      <c r="M4963" s="42"/>
      <c r="N4963" s="42"/>
      <c r="O4963" s="42"/>
      <c r="P4963" s="42"/>
      <c r="Q4963" s="42"/>
      <c r="R4963" s="42"/>
      <c r="S4963" s="42"/>
      <c r="T4963" s="42"/>
      <c r="U4963" s="42"/>
      <c r="V4963" s="42"/>
      <c r="W4963" s="42"/>
      <c r="X4963" s="42"/>
    </row>
    <row r="4964" spans="2:24" ht="5.4" customHeight="1"/>
    <row r="4965" spans="2:24" ht="10.75" customHeight="1">
      <c r="B4965" s="43" t="s">
        <v>596</v>
      </c>
      <c r="C4965" s="43"/>
      <c r="E4965" s="37">
        <v>1200</v>
      </c>
      <c r="F4965" s="37"/>
      <c r="G4965" s="37"/>
      <c r="I4965" s="37">
        <v>1220</v>
      </c>
      <c r="J4965" s="37"/>
      <c r="K4965" s="37"/>
      <c r="M4965" s="2">
        <v>1100</v>
      </c>
      <c r="O4965" s="2">
        <v>1100</v>
      </c>
      <c r="Q4965" s="2">
        <v>1800</v>
      </c>
      <c r="S4965" s="37">
        <v>1800</v>
      </c>
      <c r="T4965" s="37"/>
      <c r="U4965" s="37"/>
      <c r="W4965" s="38">
        <v>73</v>
      </c>
      <c r="X4965" s="38"/>
    </row>
    <row r="4966" spans="2:24" ht="1.75" customHeight="1">
      <c r="B4966" s="43"/>
      <c r="C4966" s="43"/>
    </row>
    <row r="4967" spans="2:24" ht="0.65" customHeight="1">
      <c r="B4967" s="43"/>
      <c r="C4967" s="43"/>
    </row>
    <row r="4968" spans="2:24" ht="8.4" customHeight="1">
      <c r="B4968" s="43"/>
      <c r="C4968" s="43"/>
    </row>
    <row r="4969" spans="2:24" ht="10.75" customHeight="1">
      <c r="B4969" s="43" t="s">
        <v>596</v>
      </c>
      <c r="C4969" s="43"/>
      <c r="E4969" s="37">
        <v>1200</v>
      </c>
      <c r="F4969" s="37"/>
      <c r="G4969" s="37"/>
      <c r="I4969" s="37">
        <v>1220</v>
      </c>
      <c r="J4969" s="37"/>
      <c r="K4969" s="37"/>
      <c r="M4969" s="2">
        <v>1100</v>
      </c>
      <c r="O4969" s="2">
        <v>1100</v>
      </c>
      <c r="Q4969" s="2">
        <v>1800</v>
      </c>
      <c r="S4969" s="37">
        <v>1800</v>
      </c>
      <c r="T4969" s="37"/>
      <c r="U4969" s="37"/>
      <c r="W4969" s="38">
        <v>77</v>
      </c>
      <c r="X4969" s="38"/>
    </row>
    <row r="4970" spans="2:24" ht="1.75" customHeight="1">
      <c r="B4970" s="43"/>
      <c r="C4970" s="43"/>
    </row>
    <row r="4971" spans="2:24" ht="0.65" customHeight="1">
      <c r="B4971" s="43"/>
      <c r="C4971" s="43"/>
    </row>
    <row r="4972" spans="2:24" ht="8.4" customHeight="1">
      <c r="B4972" s="43"/>
      <c r="C4972" s="43"/>
    </row>
    <row r="4973" spans="2:24" ht="1.75" customHeight="1"/>
    <row r="4974" spans="2:24" ht="10.75" customHeight="1">
      <c r="E4974" s="39">
        <v>2400</v>
      </c>
      <c r="F4974" s="39"/>
      <c r="G4974" s="39"/>
      <c r="I4974" s="39">
        <v>2440</v>
      </c>
      <c r="J4974" s="39"/>
      <c r="K4974" s="39"/>
      <c r="M4974" s="3">
        <v>2200</v>
      </c>
      <c r="O4974" s="3">
        <v>2200</v>
      </c>
      <c r="Q4974" s="3">
        <v>3600</v>
      </c>
      <c r="S4974" s="39">
        <v>3600</v>
      </c>
      <c r="T4974" s="39"/>
      <c r="U4974" s="39"/>
    </row>
    <row r="4975" spans="2:24" ht="6" customHeight="1"/>
    <row r="4976" spans="2:24" ht="13.75" customHeight="1">
      <c r="C4976" s="40" t="s">
        <v>10</v>
      </c>
      <c r="D4976" s="40"/>
      <c r="E4976" s="40"/>
      <c r="G4976" s="41">
        <v>2</v>
      </c>
      <c r="H4976" s="41"/>
      <c r="I4976" s="41"/>
    </row>
    <row r="4977" spans="2:24" ht="6" customHeight="1"/>
    <row r="4978" spans="2:24" ht="6" customHeight="1"/>
    <row r="4979" spans="2:24" ht="15" customHeight="1">
      <c r="B4979" s="42" t="s">
        <v>597</v>
      </c>
      <c r="C4979" s="42"/>
      <c r="D4979" s="42"/>
      <c r="E4979" s="42"/>
      <c r="F4979" s="42"/>
      <c r="G4979" s="42"/>
      <c r="H4979" s="42"/>
      <c r="I4979" s="42"/>
      <c r="J4979" s="42"/>
      <c r="K4979" s="42"/>
      <c r="L4979" s="42"/>
      <c r="M4979" s="42"/>
      <c r="N4979" s="42"/>
      <c r="O4979" s="42"/>
      <c r="P4979" s="42"/>
      <c r="Q4979" s="42"/>
      <c r="R4979" s="42"/>
      <c r="S4979" s="42"/>
      <c r="T4979" s="42"/>
      <c r="U4979" s="42"/>
      <c r="V4979" s="42"/>
      <c r="W4979" s="42"/>
      <c r="X4979" s="42"/>
    </row>
    <row r="4980" spans="2:24" ht="5.4" customHeight="1"/>
    <row r="4981" spans="2:24" ht="12.65" customHeight="1">
      <c r="B4981" s="33" t="s">
        <v>598</v>
      </c>
      <c r="C4981" s="33"/>
      <c r="E4981" s="37">
        <v>0</v>
      </c>
      <c r="F4981" s="37"/>
      <c r="G4981" s="37"/>
      <c r="I4981" s="37">
        <v>0</v>
      </c>
      <c r="J4981" s="37"/>
      <c r="K4981" s="37"/>
      <c r="M4981" s="2">
        <v>1380</v>
      </c>
      <c r="O4981" s="2">
        <v>1380</v>
      </c>
      <c r="Q4981" s="2">
        <v>1995</v>
      </c>
      <c r="S4981" s="37">
        <v>2075</v>
      </c>
      <c r="T4981" s="37"/>
      <c r="U4981" s="37"/>
    </row>
    <row r="4982" spans="2:24" ht="0.65" customHeight="1">
      <c r="B4982" s="33"/>
      <c r="C4982" s="33"/>
    </row>
    <row r="4983" spans="2:24" ht="0.65" customHeight="1"/>
    <row r="4984" spans="2:24" ht="1.75" customHeight="1"/>
    <row r="4985" spans="2:24" ht="10.75" customHeight="1">
      <c r="E4985" s="39">
        <v>0</v>
      </c>
      <c r="F4985" s="39"/>
      <c r="G4985" s="39"/>
      <c r="I4985" s="39">
        <v>0</v>
      </c>
      <c r="J4985" s="39"/>
      <c r="K4985" s="39"/>
      <c r="M4985" s="3">
        <v>1380</v>
      </c>
      <c r="O4985" s="3">
        <v>1380</v>
      </c>
      <c r="Q4985" s="3">
        <v>1995</v>
      </c>
      <c r="S4985" s="39">
        <v>2075</v>
      </c>
      <c r="T4985" s="39"/>
      <c r="U4985" s="39"/>
    </row>
    <row r="4986" spans="2:24" ht="6" customHeight="1"/>
    <row r="4987" spans="2:24" ht="13.75" customHeight="1">
      <c r="C4987" s="40" t="s">
        <v>10</v>
      </c>
      <c r="D4987" s="40"/>
      <c r="E4987" s="40"/>
      <c r="G4987" s="41">
        <v>1</v>
      </c>
      <c r="H4987" s="41"/>
      <c r="I4987" s="41"/>
    </row>
    <row r="4988" spans="2:24" ht="6" customHeight="1"/>
    <row r="4989" spans="2:24" ht="6" customHeight="1"/>
    <row r="4990" spans="2:24" ht="15" customHeight="1">
      <c r="B4990" s="42" t="s">
        <v>599</v>
      </c>
      <c r="C4990" s="42"/>
      <c r="D4990" s="42"/>
      <c r="E4990" s="42"/>
      <c r="F4990" s="42"/>
      <c r="G4990" s="42"/>
      <c r="H4990" s="42"/>
      <c r="I4990" s="42"/>
      <c r="J4990" s="42"/>
      <c r="K4990" s="42"/>
      <c r="L4990" s="42"/>
      <c r="M4990" s="42"/>
      <c r="N4990" s="42"/>
      <c r="O4990" s="42"/>
      <c r="P4990" s="42"/>
      <c r="Q4990" s="42"/>
      <c r="R4990" s="42"/>
      <c r="S4990" s="42"/>
      <c r="T4990" s="42"/>
      <c r="U4990" s="42"/>
      <c r="V4990" s="42"/>
      <c r="W4990" s="42"/>
      <c r="X4990" s="42"/>
    </row>
    <row r="4991" spans="2:24" ht="5.4" customHeight="1"/>
    <row r="4992" spans="2:24" ht="12.65" customHeight="1">
      <c r="B4992" s="33" t="s">
        <v>600</v>
      </c>
      <c r="C4992" s="33"/>
      <c r="E4992" s="37">
        <v>3605</v>
      </c>
      <c r="F4992" s="37"/>
      <c r="G4992" s="37"/>
      <c r="I4992" s="37">
        <v>3660</v>
      </c>
      <c r="J4992" s="37"/>
      <c r="K4992" s="37"/>
      <c r="M4992" s="2">
        <v>3585</v>
      </c>
      <c r="O4992" s="2">
        <v>3655</v>
      </c>
      <c r="Q4992" s="2">
        <v>3325</v>
      </c>
      <c r="S4992" s="37">
        <v>3430</v>
      </c>
      <c r="T4992" s="37"/>
      <c r="U4992" s="37"/>
      <c r="W4992" s="38">
        <v>38</v>
      </c>
      <c r="X4992" s="38"/>
    </row>
    <row r="4993" spans="2:24" ht="0.65" customHeight="1">
      <c r="B4993" s="33"/>
      <c r="C4993" s="33"/>
    </row>
    <row r="4994" spans="2:24" ht="0.65" customHeight="1"/>
    <row r="4995" spans="2:24" ht="1.75" customHeight="1"/>
    <row r="4996" spans="2:24" ht="10.75" customHeight="1">
      <c r="E4996" s="39">
        <v>3605</v>
      </c>
      <c r="F4996" s="39"/>
      <c r="G4996" s="39"/>
      <c r="I4996" s="39">
        <v>3660</v>
      </c>
      <c r="J4996" s="39"/>
      <c r="K4996" s="39"/>
      <c r="M4996" s="3">
        <v>3585</v>
      </c>
      <c r="O4996" s="3">
        <v>3655</v>
      </c>
      <c r="Q4996" s="3">
        <v>3325</v>
      </c>
      <c r="S4996" s="39">
        <v>3430</v>
      </c>
      <c r="T4996" s="39"/>
      <c r="U4996" s="39"/>
    </row>
    <row r="4997" spans="2:24" ht="6" customHeight="1"/>
    <row r="4998" spans="2:24" ht="13.75" customHeight="1">
      <c r="C4998" s="40" t="s">
        <v>10</v>
      </c>
      <c r="D4998" s="40"/>
      <c r="E4998" s="40"/>
      <c r="G4998" s="41">
        <v>1</v>
      </c>
      <c r="H4998" s="41"/>
      <c r="I4998" s="41"/>
    </row>
    <row r="4999" spans="2:24" ht="6" customHeight="1"/>
    <row r="5000" spans="2:24" ht="6" customHeight="1"/>
    <row r="5001" spans="2:24" ht="15" customHeight="1">
      <c r="B5001" s="42" t="s">
        <v>601</v>
      </c>
      <c r="C5001" s="42"/>
      <c r="D5001" s="42"/>
      <c r="E5001" s="42"/>
      <c r="F5001" s="42"/>
      <c r="G5001" s="42"/>
      <c r="H5001" s="42"/>
      <c r="I5001" s="42"/>
      <c r="J5001" s="42"/>
      <c r="K5001" s="42"/>
      <c r="L5001" s="42"/>
      <c r="M5001" s="42"/>
      <c r="N5001" s="42"/>
      <c r="O5001" s="42"/>
      <c r="P5001" s="42"/>
      <c r="Q5001" s="42"/>
      <c r="R5001" s="42"/>
      <c r="S5001" s="42"/>
      <c r="T5001" s="42"/>
      <c r="U5001" s="42"/>
      <c r="V5001" s="42"/>
      <c r="W5001" s="42"/>
      <c r="X5001" s="42"/>
    </row>
    <row r="5002" spans="2:24" ht="5.4" customHeight="1"/>
    <row r="5003" spans="2:24" ht="12.65" customHeight="1">
      <c r="B5003" s="33" t="s">
        <v>602</v>
      </c>
      <c r="C5003" s="33"/>
      <c r="E5003" s="37">
        <v>950</v>
      </c>
      <c r="F5003" s="37"/>
      <c r="G5003" s="37"/>
      <c r="I5003" s="37">
        <v>1010</v>
      </c>
      <c r="J5003" s="37"/>
      <c r="K5003" s="37"/>
      <c r="M5003" s="2">
        <v>1130</v>
      </c>
      <c r="O5003" s="2">
        <v>1150</v>
      </c>
      <c r="Q5003" s="2">
        <v>1110</v>
      </c>
      <c r="S5003" s="37">
        <v>1150</v>
      </c>
      <c r="T5003" s="37"/>
      <c r="U5003" s="37"/>
      <c r="W5003" s="38">
        <v>70</v>
      </c>
      <c r="X5003" s="38"/>
    </row>
    <row r="5004" spans="2:24" ht="0.65" customHeight="1">
      <c r="B5004" s="33"/>
      <c r="C5004" s="33"/>
    </row>
    <row r="5005" spans="2:24" ht="0.65" customHeight="1"/>
    <row r="5006" spans="2:24" ht="1.75" customHeight="1"/>
    <row r="5007" spans="2:24" ht="10.75" customHeight="1">
      <c r="E5007" s="39">
        <v>950</v>
      </c>
      <c r="F5007" s="39"/>
      <c r="G5007" s="39"/>
      <c r="I5007" s="39">
        <v>1010</v>
      </c>
      <c r="J5007" s="39"/>
      <c r="K5007" s="39"/>
      <c r="M5007" s="3">
        <v>1130</v>
      </c>
      <c r="O5007" s="3">
        <v>1150</v>
      </c>
      <c r="Q5007" s="3">
        <v>1110</v>
      </c>
      <c r="S5007" s="39">
        <v>1150</v>
      </c>
      <c r="T5007" s="39"/>
      <c r="U5007" s="39"/>
    </row>
    <row r="5008" spans="2:24" ht="6" customHeight="1"/>
    <row r="5009" spans="2:24" ht="13.75" customHeight="1">
      <c r="C5009" s="40" t="s">
        <v>10</v>
      </c>
      <c r="D5009" s="40"/>
      <c r="E5009" s="40"/>
      <c r="G5009" s="41">
        <v>1</v>
      </c>
      <c r="H5009" s="41"/>
      <c r="I5009" s="41"/>
    </row>
    <row r="5010" spans="2:24" ht="6" customHeight="1"/>
    <row r="5011" spans="2:24" ht="6" customHeight="1"/>
    <row r="5012" spans="2:24" ht="15" customHeight="1">
      <c r="B5012" s="42" t="s">
        <v>603</v>
      </c>
      <c r="C5012" s="42"/>
      <c r="D5012" s="42"/>
      <c r="E5012" s="42"/>
      <c r="F5012" s="42"/>
      <c r="G5012" s="42"/>
      <c r="H5012" s="42"/>
      <c r="I5012" s="42"/>
      <c r="J5012" s="42"/>
      <c r="K5012" s="42"/>
      <c r="L5012" s="42"/>
      <c r="M5012" s="42"/>
      <c r="N5012" s="42"/>
      <c r="O5012" s="42"/>
      <c r="P5012" s="42"/>
      <c r="Q5012" s="42"/>
      <c r="R5012" s="42"/>
      <c r="S5012" s="42"/>
      <c r="T5012" s="42"/>
      <c r="U5012" s="42"/>
      <c r="V5012" s="42"/>
      <c r="W5012" s="42"/>
      <c r="X5012" s="42"/>
    </row>
    <row r="5013" spans="2:24" ht="5.4" customHeight="1"/>
    <row r="5014" spans="2:24" ht="10.75" customHeight="1">
      <c r="B5014" s="43" t="s">
        <v>604</v>
      </c>
      <c r="C5014" s="43"/>
      <c r="E5014" s="37">
        <v>2600</v>
      </c>
      <c r="F5014" s="37"/>
      <c r="G5014" s="37"/>
      <c r="I5014" s="37">
        <v>2663</v>
      </c>
      <c r="J5014" s="37"/>
      <c r="K5014" s="37"/>
      <c r="M5014" s="2">
        <v>525</v>
      </c>
      <c r="O5014" s="2">
        <v>672.98</v>
      </c>
      <c r="Q5014" s="2">
        <v>0</v>
      </c>
      <c r="S5014" s="37">
        <v>0</v>
      </c>
      <c r="T5014" s="37"/>
      <c r="U5014" s="37"/>
      <c r="W5014" s="38">
        <v>73</v>
      </c>
      <c r="X5014" s="38"/>
    </row>
    <row r="5015" spans="2:24" ht="1.75" customHeight="1">
      <c r="B5015" s="43"/>
      <c r="C5015" s="43"/>
    </row>
    <row r="5016" spans="2:24" ht="0.65" customHeight="1">
      <c r="B5016" s="43"/>
      <c r="C5016" s="43"/>
    </row>
    <row r="5017" spans="2:24" ht="8.4" customHeight="1">
      <c r="B5017" s="43"/>
      <c r="C5017" s="43"/>
    </row>
    <row r="5018" spans="2:24" ht="10.75" customHeight="1">
      <c r="B5018" s="43" t="s">
        <v>604</v>
      </c>
      <c r="C5018" s="43"/>
      <c r="E5018" s="37">
        <v>2600</v>
      </c>
      <c r="F5018" s="37"/>
      <c r="G5018" s="37"/>
      <c r="I5018" s="37">
        <v>2663</v>
      </c>
      <c r="J5018" s="37"/>
      <c r="K5018" s="37"/>
      <c r="M5018" s="2">
        <v>525</v>
      </c>
      <c r="O5018" s="2">
        <v>672.98</v>
      </c>
      <c r="Q5018" s="2">
        <v>0</v>
      </c>
      <c r="S5018" s="37">
        <v>0</v>
      </c>
      <c r="T5018" s="37"/>
      <c r="U5018" s="37"/>
      <c r="W5018" s="38">
        <v>74</v>
      </c>
      <c r="X5018" s="38"/>
    </row>
    <row r="5019" spans="2:24" ht="1.75" customHeight="1">
      <c r="B5019" s="43"/>
      <c r="C5019" s="43"/>
    </row>
    <row r="5020" spans="2:24" ht="0.65" customHeight="1">
      <c r="B5020" s="43"/>
      <c r="C5020" s="43"/>
    </row>
    <row r="5021" spans="2:24" ht="8.4" customHeight="1">
      <c r="B5021" s="43"/>
      <c r="C5021" s="43"/>
    </row>
    <row r="5022" spans="2:24" ht="1.75" customHeight="1"/>
    <row r="5023" spans="2:24" ht="10.75" customHeight="1">
      <c r="E5023" s="39">
        <v>5200</v>
      </c>
      <c r="F5023" s="39"/>
      <c r="G5023" s="39"/>
      <c r="I5023" s="39">
        <v>5326</v>
      </c>
      <c r="J5023" s="39"/>
      <c r="K5023" s="39"/>
      <c r="M5023" s="3">
        <v>1050</v>
      </c>
      <c r="O5023" s="3">
        <v>1345.96</v>
      </c>
      <c r="Q5023" s="3">
        <v>0</v>
      </c>
      <c r="S5023" s="39">
        <v>0</v>
      </c>
      <c r="T5023" s="39"/>
      <c r="U5023" s="39"/>
    </row>
    <row r="5024" spans="2:24" ht="6" customHeight="1"/>
    <row r="5025" spans="2:24" ht="13.75" customHeight="1">
      <c r="C5025" s="40" t="s">
        <v>10</v>
      </c>
      <c r="D5025" s="40"/>
      <c r="E5025" s="40"/>
      <c r="G5025" s="41">
        <v>2</v>
      </c>
      <c r="H5025" s="41"/>
      <c r="I5025" s="41"/>
    </row>
    <row r="5026" spans="2:24" ht="6" customHeight="1"/>
    <row r="5027" spans="2:24" ht="6" customHeight="1"/>
    <row r="5028" spans="2:24" ht="15" customHeight="1">
      <c r="B5028" s="42" t="s">
        <v>605</v>
      </c>
      <c r="C5028" s="42"/>
      <c r="D5028" s="42"/>
      <c r="E5028" s="42"/>
      <c r="F5028" s="42"/>
      <c r="G5028" s="42"/>
      <c r="H5028" s="42"/>
      <c r="I5028" s="42"/>
      <c r="J5028" s="42"/>
      <c r="K5028" s="42"/>
      <c r="L5028" s="42"/>
      <c r="M5028" s="42"/>
      <c r="N5028" s="42"/>
      <c r="O5028" s="42"/>
      <c r="P5028" s="42"/>
      <c r="Q5028" s="42"/>
      <c r="R5028" s="42"/>
      <c r="S5028" s="42"/>
      <c r="T5028" s="42"/>
      <c r="U5028" s="42"/>
      <c r="V5028" s="42"/>
      <c r="W5028" s="42"/>
      <c r="X5028" s="42"/>
    </row>
    <row r="5029" spans="2:24" ht="5.4" customHeight="1"/>
    <row r="5030" spans="2:24" ht="10.75" customHeight="1">
      <c r="B5030" s="43" t="s">
        <v>606</v>
      </c>
      <c r="C5030" s="43"/>
      <c r="E5030" s="37">
        <v>0</v>
      </c>
      <c r="F5030" s="37"/>
      <c r="G5030" s="37"/>
      <c r="I5030" s="37">
        <v>0</v>
      </c>
      <c r="J5030" s="37"/>
      <c r="K5030" s="37"/>
      <c r="M5030" s="2">
        <v>10</v>
      </c>
      <c r="O5030" s="2">
        <v>10</v>
      </c>
      <c r="Q5030" s="2">
        <v>20</v>
      </c>
      <c r="S5030" s="37">
        <v>20</v>
      </c>
      <c r="T5030" s="37"/>
      <c r="U5030" s="37"/>
      <c r="W5030" s="38">
        <v>81</v>
      </c>
      <c r="X5030" s="38"/>
    </row>
    <row r="5031" spans="2:24" ht="1.75" customHeight="1">
      <c r="B5031" s="43"/>
      <c r="C5031" s="43"/>
    </row>
    <row r="5032" spans="2:24" ht="0.65" customHeight="1">
      <c r="B5032" s="43"/>
      <c r="C5032" s="43"/>
    </row>
    <row r="5033" spans="2:24" ht="8.4" customHeight="1">
      <c r="B5033" s="43"/>
      <c r="C5033" s="43"/>
    </row>
    <row r="5034" spans="2:24" ht="10.75" customHeight="1">
      <c r="B5034" s="43" t="s">
        <v>606</v>
      </c>
      <c r="C5034" s="43"/>
      <c r="E5034" s="37">
        <v>0</v>
      </c>
      <c r="F5034" s="37"/>
      <c r="G5034" s="37"/>
      <c r="I5034" s="37">
        <v>0</v>
      </c>
      <c r="J5034" s="37"/>
      <c r="K5034" s="37"/>
      <c r="M5034" s="2">
        <v>10</v>
      </c>
      <c r="O5034" s="2">
        <v>10</v>
      </c>
      <c r="Q5034" s="2">
        <v>20</v>
      </c>
      <c r="S5034" s="37">
        <v>20</v>
      </c>
      <c r="T5034" s="37"/>
      <c r="U5034" s="37"/>
      <c r="W5034" s="38">
        <v>82</v>
      </c>
      <c r="X5034" s="38"/>
    </row>
    <row r="5035" spans="2:24" ht="1.75" customHeight="1">
      <c r="B5035" s="43"/>
      <c r="C5035" s="43"/>
    </row>
    <row r="5036" spans="2:24" ht="0.65" customHeight="1">
      <c r="B5036" s="43"/>
      <c r="C5036" s="43"/>
    </row>
    <row r="5037" spans="2:24" ht="8.4" customHeight="1">
      <c r="B5037" s="43"/>
      <c r="C5037" s="43"/>
    </row>
    <row r="5038" spans="2:24" ht="1.75" customHeight="1"/>
    <row r="5039" spans="2:24" ht="10.75" customHeight="1">
      <c r="E5039" s="39">
        <v>0</v>
      </c>
      <c r="F5039" s="39"/>
      <c r="G5039" s="39"/>
      <c r="I5039" s="39">
        <v>0</v>
      </c>
      <c r="J5039" s="39"/>
      <c r="K5039" s="39"/>
      <c r="M5039" s="3">
        <v>20</v>
      </c>
      <c r="O5039" s="3">
        <v>20</v>
      </c>
      <c r="Q5039" s="3">
        <v>40</v>
      </c>
      <c r="S5039" s="39">
        <v>40</v>
      </c>
      <c r="T5039" s="39"/>
      <c r="U5039" s="39"/>
    </row>
    <row r="5040" spans="2:24" ht="6" customHeight="1"/>
    <row r="5041" spans="2:24" ht="13.75" customHeight="1">
      <c r="C5041" s="40" t="s">
        <v>10</v>
      </c>
      <c r="D5041" s="40"/>
      <c r="E5041" s="40"/>
      <c r="G5041" s="41">
        <v>2</v>
      </c>
      <c r="H5041" s="41"/>
      <c r="I5041" s="41"/>
    </row>
    <row r="5042" spans="2:24" ht="6" customHeight="1"/>
    <row r="5043" spans="2:24" ht="6" customHeight="1"/>
    <row r="5044" spans="2:24" ht="15" customHeight="1">
      <c r="B5044" s="42" t="s">
        <v>607</v>
      </c>
      <c r="C5044" s="42"/>
      <c r="D5044" s="42"/>
      <c r="E5044" s="42"/>
      <c r="F5044" s="42"/>
      <c r="G5044" s="42"/>
      <c r="H5044" s="42"/>
      <c r="I5044" s="42"/>
      <c r="J5044" s="42"/>
      <c r="K5044" s="42"/>
      <c r="L5044" s="42"/>
      <c r="M5044" s="42"/>
      <c r="N5044" s="42"/>
      <c r="O5044" s="42"/>
      <c r="P5044" s="42"/>
      <c r="Q5044" s="42"/>
      <c r="R5044" s="42"/>
      <c r="S5044" s="42"/>
      <c r="T5044" s="42"/>
      <c r="U5044" s="42"/>
      <c r="V5044" s="42"/>
      <c r="W5044" s="42"/>
      <c r="X5044" s="42"/>
    </row>
    <row r="5045" spans="2:24" ht="5.4" customHeight="1"/>
    <row r="5046" spans="2:24" ht="10.75" customHeight="1">
      <c r="B5046" s="43" t="s">
        <v>608</v>
      </c>
      <c r="C5046" s="43"/>
      <c r="E5046" s="37">
        <v>6500</v>
      </c>
      <c r="F5046" s="37"/>
      <c r="G5046" s="37"/>
      <c r="I5046" s="37">
        <v>6875</v>
      </c>
      <c r="J5046" s="37"/>
      <c r="K5046" s="37"/>
      <c r="M5046" s="2">
        <v>6625</v>
      </c>
      <c r="O5046" s="2">
        <v>7000</v>
      </c>
      <c r="Q5046" s="2">
        <v>6500</v>
      </c>
      <c r="S5046" s="37">
        <v>6875</v>
      </c>
      <c r="T5046" s="37"/>
      <c r="U5046" s="37"/>
      <c r="W5046" s="38">
        <v>79</v>
      </c>
      <c r="X5046" s="38"/>
    </row>
    <row r="5047" spans="2:24" ht="1.75" customHeight="1">
      <c r="B5047" s="43"/>
      <c r="C5047" s="43"/>
    </row>
    <row r="5048" spans="2:24" ht="0.65" customHeight="1">
      <c r="B5048" s="43"/>
      <c r="C5048" s="43"/>
    </row>
    <row r="5049" spans="2:24" ht="8.4" customHeight="1">
      <c r="B5049" s="43"/>
      <c r="C5049" s="43"/>
    </row>
    <row r="5050" spans="2:24" ht="10.75" customHeight="1">
      <c r="B5050" s="43" t="s">
        <v>608</v>
      </c>
      <c r="C5050" s="43"/>
      <c r="E5050" s="37">
        <v>6500</v>
      </c>
      <c r="F5050" s="37"/>
      <c r="G5050" s="37"/>
      <c r="I5050" s="37">
        <v>6875</v>
      </c>
      <c r="J5050" s="37"/>
      <c r="K5050" s="37"/>
      <c r="M5050" s="2">
        <v>6625</v>
      </c>
      <c r="O5050" s="2">
        <v>7000</v>
      </c>
      <c r="Q5050" s="2">
        <v>6500</v>
      </c>
      <c r="S5050" s="37">
        <v>6875</v>
      </c>
      <c r="T5050" s="37"/>
      <c r="U5050" s="37"/>
      <c r="W5050" s="38">
        <v>81</v>
      </c>
      <c r="X5050" s="38"/>
    </row>
    <row r="5051" spans="2:24" ht="1.75" customHeight="1">
      <c r="B5051" s="43"/>
      <c r="C5051" s="43"/>
    </row>
    <row r="5052" spans="2:24" ht="0.65" customHeight="1">
      <c r="B5052" s="43"/>
      <c r="C5052" s="43"/>
    </row>
    <row r="5053" spans="2:24" ht="8.4" customHeight="1">
      <c r="B5053" s="43"/>
      <c r="C5053" s="43"/>
    </row>
    <row r="5054" spans="2:24" ht="1.75" customHeight="1"/>
    <row r="5055" spans="2:24" ht="10.75" customHeight="1">
      <c r="E5055" s="39">
        <v>13000</v>
      </c>
      <c r="F5055" s="39"/>
      <c r="G5055" s="39"/>
      <c r="I5055" s="39">
        <v>13750</v>
      </c>
      <c r="J5055" s="39"/>
      <c r="K5055" s="39"/>
      <c r="M5055" s="3">
        <v>13250</v>
      </c>
      <c r="O5055" s="3">
        <v>14000</v>
      </c>
      <c r="Q5055" s="3">
        <v>13000</v>
      </c>
      <c r="S5055" s="39">
        <v>13750</v>
      </c>
      <c r="T5055" s="39"/>
      <c r="U5055" s="39"/>
    </row>
    <row r="5056" spans="2:24" ht="6" customHeight="1"/>
    <row r="5057" spans="2:24" ht="13.75" customHeight="1">
      <c r="C5057" s="40" t="s">
        <v>10</v>
      </c>
      <c r="D5057" s="40"/>
      <c r="E5057" s="40"/>
      <c r="G5057" s="41">
        <v>2</v>
      </c>
      <c r="H5057" s="41"/>
      <c r="I5057" s="41"/>
    </row>
    <row r="5058" spans="2:24" ht="6" customHeight="1"/>
    <row r="5059" spans="2:24" ht="6" customHeight="1"/>
    <row r="5060" spans="2:24" ht="15" customHeight="1">
      <c r="B5060" s="42" t="s">
        <v>609</v>
      </c>
      <c r="C5060" s="42"/>
      <c r="D5060" s="42"/>
      <c r="E5060" s="42"/>
      <c r="F5060" s="42"/>
      <c r="G5060" s="42"/>
      <c r="H5060" s="42"/>
      <c r="I5060" s="42"/>
      <c r="J5060" s="42"/>
      <c r="K5060" s="42"/>
      <c r="L5060" s="42"/>
      <c r="M5060" s="42"/>
      <c r="N5060" s="42"/>
      <c r="O5060" s="42"/>
      <c r="P5060" s="42"/>
      <c r="Q5060" s="42"/>
      <c r="R5060" s="42"/>
      <c r="S5060" s="42"/>
      <c r="T5060" s="42"/>
      <c r="U5060" s="42"/>
      <c r="V5060" s="42"/>
      <c r="W5060" s="42"/>
      <c r="X5060" s="42"/>
    </row>
    <row r="5061" spans="2:24" ht="5.4" customHeight="1"/>
    <row r="5062" spans="2:24" ht="12.65" customHeight="1">
      <c r="B5062" s="33" t="s">
        <v>610</v>
      </c>
      <c r="C5062" s="33"/>
      <c r="E5062" s="37">
        <v>240</v>
      </c>
      <c r="F5062" s="37"/>
      <c r="G5062" s="37"/>
      <c r="I5062" s="37">
        <v>240</v>
      </c>
      <c r="J5062" s="37"/>
      <c r="K5062" s="37"/>
      <c r="M5062" s="2">
        <v>140</v>
      </c>
      <c r="O5062" s="2">
        <v>140</v>
      </c>
      <c r="Q5062" s="2">
        <v>120</v>
      </c>
      <c r="S5062" s="37">
        <v>120</v>
      </c>
      <c r="T5062" s="37"/>
      <c r="U5062" s="37"/>
      <c r="W5062" s="38">
        <v>84</v>
      </c>
      <c r="X5062" s="38"/>
    </row>
    <row r="5063" spans="2:24" ht="0.65" customHeight="1">
      <c r="B5063" s="33"/>
      <c r="C5063" s="33"/>
    </row>
    <row r="5064" spans="2:24" ht="0.65" customHeight="1"/>
    <row r="5065" spans="2:24" ht="10.75" customHeight="1">
      <c r="E5065" s="39">
        <v>240</v>
      </c>
      <c r="F5065" s="39"/>
      <c r="G5065" s="39"/>
      <c r="I5065" s="39">
        <v>240</v>
      </c>
      <c r="J5065" s="39"/>
      <c r="K5065" s="39"/>
      <c r="M5065" s="3">
        <v>140</v>
      </c>
      <c r="O5065" s="3">
        <v>140</v>
      </c>
      <c r="Q5065" s="3">
        <v>120</v>
      </c>
      <c r="S5065" s="39">
        <v>120</v>
      </c>
      <c r="T5065" s="39"/>
      <c r="U5065" s="39"/>
    </row>
    <row r="5066" spans="2:24" ht="6" customHeight="1"/>
    <row r="5067" spans="2:24" ht="13.75" customHeight="1">
      <c r="C5067" s="40" t="s">
        <v>10</v>
      </c>
      <c r="D5067" s="40"/>
      <c r="E5067" s="40"/>
      <c r="G5067" s="41">
        <v>1</v>
      </c>
      <c r="H5067" s="41"/>
      <c r="I5067" s="41"/>
    </row>
    <row r="5068" spans="2:24" ht="6" customHeight="1"/>
    <row r="5069" spans="2:24" ht="6" customHeight="1"/>
    <row r="5070" spans="2:24" ht="15" customHeight="1">
      <c r="B5070" s="42" t="s">
        <v>611</v>
      </c>
      <c r="C5070" s="42"/>
      <c r="D5070" s="42"/>
      <c r="E5070" s="42"/>
      <c r="F5070" s="42"/>
      <c r="G5070" s="42"/>
      <c r="H5070" s="42"/>
      <c r="I5070" s="42"/>
      <c r="J5070" s="42"/>
      <c r="K5070" s="42"/>
      <c r="L5070" s="42"/>
      <c r="M5070" s="42"/>
      <c r="N5070" s="42"/>
      <c r="O5070" s="42"/>
      <c r="P5070" s="42"/>
      <c r="Q5070" s="42"/>
      <c r="R5070" s="42"/>
      <c r="S5070" s="42"/>
      <c r="T5070" s="42"/>
      <c r="U5070" s="42"/>
      <c r="V5070" s="42"/>
      <c r="W5070" s="42"/>
      <c r="X5070" s="42"/>
    </row>
    <row r="5071" spans="2:24" ht="5.4" customHeight="1"/>
    <row r="5072" spans="2:24" ht="12.65" customHeight="1">
      <c r="B5072" s="33" t="s">
        <v>612</v>
      </c>
      <c r="C5072" s="33"/>
      <c r="E5072" s="37">
        <v>1980</v>
      </c>
      <c r="F5072" s="37"/>
      <c r="G5072" s="37"/>
      <c r="I5072" s="37">
        <v>2170</v>
      </c>
      <c r="J5072" s="37"/>
      <c r="K5072" s="37"/>
      <c r="M5072" s="2">
        <v>2005</v>
      </c>
      <c r="O5072" s="2">
        <v>2190</v>
      </c>
      <c r="Q5072" s="2">
        <v>1980</v>
      </c>
      <c r="S5072" s="37">
        <v>2090</v>
      </c>
      <c r="T5072" s="37"/>
      <c r="U5072" s="37"/>
      <c r="W5072" s="38">
        <v>90</v>
      </c>
      <c r="X5072" s="38"/>
    </row>
    <row r="5073" spans="2:24" ht="0.65" customHeight="1">
      <c r="B5073" s="33"/>
      <c r="C5073" s="33"/>
    </row>
    <row r="5074" spans="2:24" ht="0.65" customHeight="1"/>
    <row r="5075" spans="2:24" ht="1.75" customHeight="1"/>
    <row r="5076" spans="2:24" ht="10.75" customHeight="1">
      <c r="E5076" s="39">
        <v>1980</v>
      </c>
      <c r="F5076" s="39"/>
      <c r="G5076" s="39"/>
      <c r="I5076" s="39">
        <v>2170</v>
      </c>
      <c r="J5076" s="39"/>
      <c r="K5076" s="39"/>
      <c r="M5076" s="3">
        <v>2005</v>
      </c>
      <c r="O5076" s="3">
        <v>2190</v>
      </c>
      <c r="Q5076" s="3">
        <v>1980</v>
      </c>
      <c r="S5076" s="39">
        <v>2090</v>
      </c>
      <c r="T5076" s="39"/>
      <c r="U5076" s="39"/>
    </row>
    <row r="5077" spans="2:24" ht="6" customHeight="1"/>
    <row r="5078" spans="2:24" ht="13.75" customHeight="1">
      <c r="C5078" s="40" t="s">
        <v>10</v>
      </c>
      <c r="D5078" s="40"/>
      <c r="E5078" s="40"/>
      <c r="G5078" s="41">
        <v>1</v>
      </c>
      <c r="H5078" s="41"/>
      <c r="I5078" s="41"/>
    </row>
    <row r="5079" spans="2:24" ht="6" customHeight="1"/>
    <row r="5080" spans="2:24" ht="6" customHeight="1"/>
    <row r="5081" spans="2:24" ht="15" customHeight="1">
      <c r="B5081" s="42" t="s">
        <v>613</v>
      </c>
      <c r="C5081" s="42"/>
      <c r="D5081" s="42"/>
      <c r="E5081" s="42"/>
      <c r="F5081" s="42"/>
      <c r="G5081" s="42"/>
      <c r="H5081" s="42"/>
      <c r="I5081" s="42"/>
      <c r="J5081" s="42"/>
      <c r="K5081" s="42"/>
      <c r="L5081" s="42"/>
      <c r="M5081" s="42"/>
      <c r="N5081" s="42"/>
      <c r="O5081" s="42"/>
      <c r="P5081" s="42"/>
      <c r="Q5081" s="42"/>
      <c r="R5081" s="42"/>
      <c r="S5081" s="42"/>
      <c r="T5081" s="42"/>
      <c r="U5081" s="42"/>
      <c r="V5081" s="42"/>
      <c r="W5081" s="42"/>
      <c r="X5081" s="42"/>
    </row>
    <row r="5082" spans="2:24" ht="5.4" customHeight="1"/>
    <row r="5083" spans="2:24" ht="12.65" customHeight="1">
      <c r="B5083" s="33" t="s">
        <v>614</v>
      </c>
      <c r="C5083" s="33"/>
      <c r="E5083" s="37">
        <v>300</v>
      </c>
      <c r="F5083" s="37"/>
      <c r="G5083" s="37"/>
      <c r="I5083" s="37">
        <v>300</v>
      </c>
      <c r="J5083" s="37"/>
      <c r="K5083" s="37"/>
      <c r="M5083" s="2">
        <v>300</v>
      </c>
      <c r="O5083" s="2">
        <v>300</v>
      </c>
      <c r="Q5083" s="2">
        <v>200</v>
      </c>
      <c r="S5083" s="37">
        <v>200</v>
      </c>
      <c r="T5083" s="37"/>
      <c r="U5083" s="37"/>
      <c r="W5083" s="38">
        <v>59</v>
      </c>
      <c r="X5083" s="38"/>
    </row>
    <row r="5084" spans="2:24" ht="0.65" customHeight="1">
      <c r="B5084" s="33"/>
      <c r="C5084" s="33"/>
    </row>
    <row r="5085" spans="2:24" ht="0.65" customHeight="1"/>
    <row r="5086" spans="2:24" ht="1.75" customHeight="1"/>
    <row r="5087" spans="2:24" ht="10.75" customHeight="1">
      <c r="E5087" s="39">
        <v>300</v>
      </c>
      <c r="F5087" s="39"/>
      <c r="G5087" s="39"/>
      <c r="I5087" s="39">
        <v>300</v>
      </c>
      <c r="J5087" s="39"/>
      <c r="K5087" s="39"/>
      <c r="M5087" s="3">
        <v>300</v>
      </c>
      <c r="O5087" s="3">
        <v>300</v>
      </c>
      <c r="Q5087" s="3">
        <v>200</v>
      </c>
      <c r="S5087" s="39">
        <v>200</v>
      </c>
      <c r="T5087" s="39"/>
      <c r="U5087" s="39"/>
    </row>
    <row r="5088" spans="2:24" ht="6" customHeight="1"/>
    <row r="5089" spans="2:24" ht="13.75" customHeight="1">
      <c r="C5089" s="40" t="s">
        <v>10</v>
      </c>
      <c r="D5089" s="40"/>
      <c r="E5089" s="40"/>
      <c r="G5089" s="41">
        <v>1</v>
      </c>
      <c r="H5089" s="41"/>
      <c r="I5089" s="41"/>
    </row>
    <row r="5090" spans="2:24" ht="6" customHeight="1"/>
    <row r="5091" spans="2:24" ht="6" customHeight="1"/>
    <row r="5092" spans="2:24" ht="15" customHeight="1">
      <c r="B5092" s="42" t="s">
        <v>615</v>
      </c>
      <c r="C5092" s="42"/>
      <c r="D5092" s="42"/>
      <c r="E5092" s="42"/>
      <c r="F5092" s="42"/>
      <c r="G5092" s="42"/>
      <c r="H5092" s="42"/>
      <c r="I5092" s="42"/>
      <c r="J5092" s="42"/>
      <c r="K5092" s="42"/>
      <c r="L5092" s="42"/>
      <c r="M5092" s="42"/>
      <c r="N5092" s="42"/>
      <c r="O5092" s="42"/>
      <c r="P5092" s="42"/>
      <c r="Q5092" s="42"/>
      <c r="R5092" s="42"/>
      <c r="S5092" s="42"/>
      <c r="T5092" s="42"/>
      <c r="U5092" s="42"/>
      <c r="V5092" s="42"/>
      <c r="W5092" s="42"/>
      <c r="X5092" s="42"/>
    </row>
    <row r="5093" spans="2:24" ht="5.4" customHeight="1"/>
    <row r="5094" spans="2:24" ht="12.65" customHeight="1">
      <c r="B5094" s="33" t="s">
        <v>616</v>
      </c>
      <c r="C5094" s="33"/>
      <c r="E5094" s="37">
        <v>0</v>
      </c>
      <c r="F5094" s="37"/>
      <c r="G5094" s="37"/>
      <c r="I5094" s="37">
        <v>0</v>
      </c>
      <c r="J5094" s="37"/>
      <c r="K5094" s="37"/>
      <c r="M5094" s="2">
        <v>320</v>
      </c>
      <c r="O5094" s="2">
        <v>320</v>
      </c>
      <c r="Q5094" s="2">
        <v>560</v>
      </c>
      <c r="S5094" s="37">
        <v>560</v>
      </c>
      <c r="T5094" s="37"/>
      <c r="U5094" s="37"/>
      <c r="W5094" s="38">
        <v>1918</v>
      </c>
      <c r="X5094" s="38"/>
    </row>
    <row r="5095" spans="2:24" ht="0.65" customHeight="1">
      <c r="B5095" s="33"/>
      <c r="C5095" s="33"/>
    </row>
    <row r="5096" spans="2:24" ht="0.65" customHeight="1"/>
    <row r="5097" spans="2:24" ht="12.65" customHeight="1">
      <c r="B5097" s="33" t="s">
        <v>616</v>
      </c>
      <c r="C5097" s="33"/>
      <c r="E5097" s="37">
        <v>0</v>
      </c>
      <c r="F5097" s="37"/>
      <c r="G5097" s="37"/>
      <c r="I5097" s="37">
        <v>0</v>
      </c>
      <c r="J5097" s="37"/>
      <c r="K5097" s="37"/>
      <c r="M5097" s="2">
        <v>320</v>
      </c>
      <c r="O5097" s="2">
        <v>320</v>
      </c>
      <c r="Q5097" s="2">
        <v>560</v>
      </c>
      <c r="S5097" s="37">
        <v>560</v>
      </c>
      <c r="T5097" s="37"/>
      <c r="U5097" s="37"/>
      <c r="W5097" s="38">
        <v>59</v>
      </c>
      <c r="X5097" s="38"/>
    </row>
    <row r="5098" spans="2:24" ht="0.65" customHeight="1">
      <c r="B5098" s="33"/>
      <c r="C5098" s="33"/>
    </row>
    <row r="5099" spans="2:24" ht="0.65" customHeight="1"/>
    <row r="5100" spans="2:24" ht="1.75" customHeight="1"/>
    <row r="5101" spans="2:24" ht="10.75" customHeight="1">
      <c r="E5101" s="39">
        <v>0</v>
      </c>
      <c r="F5101" s="39"/>
      <c r="G5101" s="39"/>
      <c r="I5101" s="39">
        <v>0</v>
      </c>
      <c r="J5101" s="39"/>
      <c r="K5101" s="39"/>
      <c r="M5101" s="3">
        <v>640</v>
      </c>
      <c r="O5101" s="3">
        <v>640</v>
      </c>
      <c r="Q5101" s="3">
        <v>1120</v>
      </c>
      <c r="S5101" s="39">
        <v>1120</v>
      </c>
      <c r="T5101" s="39"/>
      <c r="U5101" s="39"/>
    </row>
    <row r="5102" spans="2:24" ht="6" customHeight="1"/>
    <row r="5103" spans="2:24" ht="13.75" customHeight="1">
      <c r="C5103" s="40" t="s">
        <v>10</v>
      </c>
      <c r="D5103" s="40"/>
      <c r="E5103" s="40"/>
      <c r="G5103" s="41">
        <v>2</v>
      </c>
      <c r="H5103" s="41"/>
      <c r="I5103" s="41"/>
    </row>
    <row r="5104" spans="2:24" ht="6" customHeight="1"/>
    <row r="5105" spans="2:24" ht="6" customHeight="1"/>
    <row r="5106" spans="2:24" ht="15" customHeight="1">
      <c r="B5106" s="42" t="s">
        <v>617</v>
      </c>
      <c r="C5106" s="42"/>
      <c r="D5106" s="42"/>
      <c r="E5106" s="42"/>
      <c r="F5106" s="42"/>
      <c r="G5106" s="42"/>
      <c r="H5106" s="42"/>
      <c r="I5106" s="42"/>
      <c r="J5106" s="42"/>
      <c r="K5106" s="42"/>
      <c r="L5106" s="42"/>
      <c r="M5106" s="42"/>
      <c r="N5106" s="42"/>
      <c r="O5106" s="42"/>
      <c r="P5106" s="42"/>
      <c r="Q5106" s="42"/>
      <c r="R5106" s="42"/>
      <c r="S5106" s="42"/>
      <c r="T5106" s="42"/>
      <c r="U5106" s="42"/>
      <c r="V5106" s="42"/>
      <c r="W5106" s="42"/>
      <c r="X5106" s="42"/>
    </row>
    <row r="5107" spans="2:24" ht="5.4" customHeight="1"/>
    <row r="5108" spans="2:24" ht="10.75" customHeight="1">
      <c r="B5108" s="43" t="s">
        <v>618</v>
      </c>
      <c r="C5108" s="43"/>
      <c r="E5108" s="37">
        <v>100</v>
      </c>
      <c r="F5108" s="37"/>
      <c r="G5108" s="37"/>
      <c r="I5108" s="37">
        <v>100</v>
      </c>
      <c r="J5108" s="37"/>
      <c r="K5108" s="37"/>
      <c r="M5108" s="2">
        <v>425</v>
      </c>
      <c r="O5108" s="2">
        <v>425</v>
      </c>
      <c r="Q5108" s="2">
        <v>325</v>
      </c>
      <c r="S5108" s="37">
        <v>350</v>
      </c>
      <c r="T5108" s="37"/>
      <c r="U5108" s="37"/>
      <c r="W5108" s="38">
        <v>41</v>
      </c>
      <c r="X5108" s="38"/>
    </row>
    <row r="5109" spans="2:24" ht="1.75" customHeight="1">
      <c r="B5109" s="43"/>
      <c r="C5109" s="43"/>
    </row>
    <row r="5110" spans="2:24" ht="0.65" customHeight="1">
      <c r="B5110" s="43"/>
      <c r="C5110" s="43"/>
    </row>
    <row r="5111" spans="2:24" ht="8.4" customHeight="1">
      <c r="B5111" s="43"/>
      <c r="C5111" s="43"/>
    </row>
    <row r="5112" spans="2:24" ht="10.75" customHeight="1">
      <c r="B5112" s="43" t="s">
        <v>618</v>
      </c>
      <c r="C5112" s="43"/>
      <c r="E5112" s="37">
        <v>100</v>
      </c>
      <c r="F5112" s="37"/>
      <c r="G5112" s="37"/>
      <c r="I5112" s="37">
        <v>100</v>
      </c>
      <c r="J5112" s="37"/>
      <c r="K5112" s="37"/>
      <c r="M5112" s="2">
        <v>425</v>
      </c>
      <c r="O5112" s="2">
        <v>425</v>
      </c>
      <c r="Q5112" s="2">
        <v>325</v>
      </c>
      <c r="S5112" s="37">
        <v>350</v>
      </c>
      <c r="T5112" s="37"/>
      <c r="U5112" s="37"/>
      <c r="W5112" s="38">
        <v>40</v>
      </c>
      <c r="X5112" s="38"/>
    </row>
    <row r="5113" spans="2:24" ht="1.75" customHeight="1">
      <c r="B5113" s="43"/>
      <c r="C5113" s="43"/>
    </row>
    <row r="5114" spans="2:24" ht="0.65" customHeight="1">
      <c r="B5114" s="43"/>
      <c r="C5114" s="43"/>
    </row>
    <row r="5115" spans="2:24" ht="8.4" customHeight="1">
      <c r="B5115" s="43"/>
      <c r="C5115" s="43"/>
    </row>
    <row r="5116" spans="2:24" ht="1.75" customHeight="1"/>
    <row r="5117" spans="2:24" ht="10.75" customHeight="1">
      <c r="E5117" s="39">
        <v>200</v>
      </c>
      <c r="F5117" s="39"/>
      <c r="G5117" s="39"/>
      <c r="I5117" s="39">
        <v>200</v>
      </c>
      <c r="J5117" s="39"/>
      <c r="K5117" s="39"/>
      <c r="M5117" s="3">
        <v>850</v>
      </c>
      <c r="O5117" s="3">
        <v>850</v>
      </c>
      <c r="Q5117" s="3">
        <v>650</v>
      </c>
      <c r="S5117" s="39">
        <v>700</v>
      </c>
      <c r="T5117" s="39"/>
      <c r="U5117" s="39"/>
    </row>
    <row r="5118" spans="2:24" ht="6" customHeight="1"/>
    <row r="5119" spans="2:24" ht="13.75" customHeight="1">
      <c r="C5119" s="40" t="s">
        <v>10</v>
      </c>
      <c r="D5119" s="40"/>
      <c r="E5119" s="40"/>
      <c r="G5119" s="41">
        <v>2</v>
      </c>
      <c r="H5119" s="41"/>
      <c r="I5119" s="41"/>
    </row>
    <row r="5120" spans="2:24" ht="6" customHeight="1"/>
    <row r="5121" spans="2:24" ht="6" customHeight="1"/>
    <row r="5122" spans="2:24" ht="15" customHeight="1">
      <c r="B5122" s="42" t="s">
        <v>619</v>
      </c>
      <c r="C5122" s="42"/>
      <c r="D5122" s="42"/>
      <c r="E5122" s="42"/>
      <c r="F5122" s="42"/>
      <c r="G5122" s="42"/>
      <c r="H5122" s="42"/>
      <c r="I5122" s="42"/>
      <c r="J5122" s="42"/>
      <c r="K5122" s="42"/>
      <c r="L5122" s="42"/>
      <c r="M5122" s="42"/>
      <c r="N5122" s="42"/>
      <c r="O5122" s="42"/>
      <c r="P5122" s="42"/>
      <c r="Q5122" s="42"/>
      <c r="R5122" s="42"/>
      <c r="S5122" s="42"/>
      <c r="T5122" s="42"/>
      <c r="U5122" s="42"/>
      <c r="V5122" s="42"/>
      <c r="W5122" s="42"/>
      <c r="X5122" s="42"/>
    </row>
    <row r="5123" spans="2:24" ht="5.4" customHeight="1"/>
    <row r="5124" spans="2:24" ht="12.65" customHeight="1">
      <c r="B5124" s="33" t="s">
        <v>620</v>
      </c>
      <c r="C5124" s="33"/>
      <c r="E5124" s="37">
        <v>0</v>
      </c>
      <c r="F5124" s="37"/>
      <c r="G5124" s="37"/>
      <c r="I5124" s="37">
        <v>0</v>
      </c>
      <c r="J5124" s="37"/>
      <c r="K5124" s="37"/>
      <c r="M5124" s="2">
        <v>0</v>
      </c>
      <c r="O5124" s="2">
        <v>0</v>
      </c>
      <c r="Q5124" s="2">
        <v>160</v>
      </c>
      <c r="S5124" s="37">
        <v>175</v>
      </c>
      <c r="T5124" s="37"/>
      <c r="U5124" s="37"/>
      <c r="W5124" s="38">
        <v>56</v>
      </c>
      <c r="X5124" s="38"/>
    </row>
    <row r="5125" spans="2:24" ht="0.65" customHeight="1">
      <c r="B5125" s="33"/>
      <c r="C5125" s="33"/>
    </row>
    <row r="5126" spans="2:24" ht="0.65" customHeight="1"/>
    <row r="5127" spans="2:24" ht="1.75" customHeight="1"/>
    <row r="5128" spans="2:24" ht="10.75" customHeight="1">
      <c r="E5128" s="39">
        <v>0</v>
      </c>
      <c r="F5128" s="39"/>
      <c r="G5128" s="39"/>
      <c r="I5128" s="39">
        <v>0</v>
      </c>
      <c r="J5128" s="39"/>
      <c r="K5128" s="39"/>
      <c r="M5128" s="3">
        <v>0</v>
      </c>
      <c r="O5128" s="3">
        <v>0</v>
      </c>
      <c r="Q5128" s="3">
        <v>160</v>
      </c>
      <c r="S5128" s="39">
        <v>175</v>
      </c>
      <c r="T5128" s="39"/>
      <c r="U5128" s="39"/>
    </row>
    <row r="5129" spans="2:24" ht="6" customHeight="1"/>
    <row r="5130" spans="2:24" ht="13.75" customHeight="1">
      <c r="C5130" s="40" t="s">
        <v>10</v>
      </c>
      <c r="D5130" s="40"/>
      <c r="E5130" s="40"/>
      <c r="G5130" s="41">
        <v>1</v>
      </c>
      <c r="H5130" s="41"/>
      <c r="I5130" s="41"/>
    </row>
    <row r="5131" spans="2:24" ht="6" customHeight="1"/>
    <row r="5132" spans="2:24" ht="6" customHeight="1"/>
    <row r="5133" spans="2:24" ht="15" customHeight="1">
      <c r="B5133" s="42" t="s">
        <v>621</v>
      </c>
      <c r="C5133" s="42"/>
      <c r="D5133" s="42"/>
      <c r="E5133" s="42"/>
      <c r="F5133" s="42"/>
      <c r="G5133" s="42"/>
      <c r="H5133" s="42"/>
      <c r="I5133" s="42"/>
      <c r="J5133" s="42"/>
      <c r="K5133" s="42"/>
      <c r="L5133" s="42"/>
      <c r="M5133" s="42"/>
      <c r="N5133" s="42"/>
      <c r="O5133" s="42"/>
      <c r="P5133" s="42"/>
      <c r="Q5133" s="42"/>
      <c r="R5133" s="42"/>
      <c r="S5133" s="42"/>
      <c r="T5133" s="42"/>
      <c r="U5133" s="42"/>
      <c r="V5133" s="42"/>
      <c r="W5133" s="42"/>
      <c r="X5133" s="42"/>
    </row>
    <row r="5134" spans="2:24" ht="5.4" customHeight="1"/>
    <row r="5135" spans="2:24" ht="10.75" customHeight="1">
      <c r="B5135" s="43" t="s">
        <v>622</v>
      </c>
      <c r="C5135" s="43"/>
      <c r="E5135" s="37">
        <v>25</v>
      </c>
      <c r="F5135" s="37"/>
      <c r="G5135" s="37"/>
      <c r="I5135" s="37">
        <v>25</v>
      </c>
      <c r="J5135" s="37"/>
      <c r="K5135" s="37"/>
      <c r="M5135" s="2">
        <v>125</v>
      </c>
      <c r="O5135" s="2">
        <v>125</v>
      </c>
      <c r="Q5135" s="2">
        <v>25</v>
      </c>
      <c r="S5135" s="37">
        <v>25</v>
      </c>
      <c r="T5135" s="37"/>
      <c r="U5135" s="37"/>
      <c r="W5135" s="38">
        <v>31</v>
      </c>
      <c r="X5135" s="38"/>
    </row>
    <row r="5136" spans="2:24" ht="1.75" customHeight="1">
      <c r="B5136" s="43"/>
      <c r="C5136" s="43"/>
    </row>
    <row r="5137" spans="2:24" ht="0.65" customHeight="1">
      <c r="B5137" s="43"/>
      <c r="C5137" s="43"/>
    </row>
    <row r="5138" spans="2:24" ht="8.4" customHeight="1">
      <c r="B5138" s="43"/>
      <c r="C5138" s="43"/>
    </row>
    <row r="5139" spans="2:24" ht="10.75" customHeight="1">
      <c r="B5139" s="43" t="s">
        <v>622</v>
      </c>
      <c r="C5139" s="43"/>
      <c r="E5139" s="37">
        <v>25</v>
      </c>
      <c r="F5139" s="37"/>
      <c r="G5139" s="37"/>
      <c r="I5139" s="37">
        <v>25</v>
      </c>
      <c r="J5139" s="37"/>
      <c r="K5139" s="37"/>
      <c r="M5139" s="2">
        <v>125</v>
      </c>
      <c r="O5139" s="2">
        <v>125</v>
      </c>
      <c r="Q5139" s="2">
        <v>25</v>
      </c>
      <c r="S5139" s="37">
        <v>25</v>
      </c>
      <c r="T5139" s="37"/>
      <c r="U5139" s="37"/>
      <c r="W5139" s="38">
        <v>32</v>
      </c>
      <c r="X5139" s="38"/>
    </row>
    <row r="5140" spans="2:24" ht="1.75" customHeight="1">
      <c r="B5140" s="43"/>
      <c r="C5140" s="43"/>
    </row>
    <row r="5141" spans="2:24" ht="0.65" customHeight="1">
      <c r="B5141" s="43"/>
      <c r="C5141" s="43"/>
    </row>
    <row r="5142" spans="2:24" ht="8.4" customHeight="1">
      <c r="B5142" s="43"/>
      <c r="C5142" s="43"/>
    </row>
    <row r="5143" spans="2:24" ht="1.75" customHeight="1"/>
    <row r="5144" spans="2:24" ht="10.75" customHeight="1">
      <c r="E5144" s="39">
        <v>50</v>
      </c>
      <c r="F5144" s="39"/>
      <c r="G5144" s="39"/>
      <c r="I5144" s="39">
        <v>50</v>
      </c>
      <c r="J5144" s="39"/>
      <c r="K5144" s="39"/>
      <c r="M5144" s="3">
        <v>250</v>
      </c>
      <c r="O5144" s="3">
        <v>250</v>
      </c>
      <c r="Q5144" s="3">
        <v>50</v>
      </c>
      <c r="S5144" s="39">
        <v>50</v>
      </c>
      <c r="T5144" s="39"/>
      <c r="U5144" s="39"/>
    </row>
    <row r="5145" spans="2:24" ht="6" customHeight="1"/>
    <row r="5146" spans="2:24" ht="13.75" customHeight="1">
      <c r="C5146" s="40" t="s">
        <v>10</v>
      </c>
      <c r="D5146" s="40"/>
      <c r="E5146" s="40"/>
      <c r="G5146" s="41">
        <v>2</v>
      </c>
      <c r="H5146" s="41"/>
      <c r="I5146" s="41"/>
    </row>
    <row r="5147" spans="2:24" ht="6" customHeight="1"/>
    <row r="5148" spans="2:24" ht="6" customHeight="1"/>
    <row r="5149" spans="2:24" ht="15" customHeight="1">
      <c r="B5149" s="42" t="s">
        <v>623</v>
      </c>
      <c r="C5149" s="42"/>
      <c r="D5149" s="42"/>
      <c r="E5149" s="42"/>
      <c r="F5149" s="42"/>
      <c r="G5149" s="42"/>
      <c r="H5149" s="42"/>
      <c r="I5149" s="42"/>
      <c r="J5149" s="42"/>
      <c r="K5149" s="42"/>
      <c r="L5149" s="42"/>
      <c r="M5149" s="42"/>
      <c r="N5149" s="42"/>
      <c r="O5149" s="42"/>
      <c r="P5149" s="42"/>
      <c r="Q5149" s="42"/>
      <c r="R5149" s="42"/>
      <c r="S5149" s="42"/>
      <c r="T5149" s="42"/>
      <c r="U5149" s="42"/>
      <c r="V5149" s="42"/>
      <c r="W5149" s="42"/>
      <c r="X5149" s="42"/>
    </row>
    <row r="5150" spans="2:24" ht="5.4" customHeight="1"/>
    <row r="5151" spans="2:24" ht="12.65" customHeight="1">
      <c r="B5151" s="33" t="s">
        <v>624</v>
      </c>
      <c r="C5151" s="33"/>
      <c r="E5151" s="37">
        <v>40</v>
      </c>
      <c r="F5151" s="37"/>
      <c r="G5151" s="37"/>
      <c r="I5151" s="37">
        <v>40</v>
      </c>
      <c r="J5151" s="37"/>
      <c r="K5151" s="37"/>
      <c r="M5151" s="2">
        <v>400</v>
      </c>
      <c r="O5151" s="2">
        <v>400</v>
      </c>
      <c r="Q5151" s="2">
        <v>475</v>
      </c>
      <c r="S5151" s="37">
        <v>475</v>
      </c>
      <c r="T5151" s="37"/>
      <c r="U5151" s="37"/>
      <c r="W5151" s="38">
        <v>76</v>
      </c>
      <c r="X5151" s="38"/>
    </row>
    <row r="5152" spans="2:24" ht="0.65" customHeight="1">
      <c r="B5152" s="33"/>
      <c r="C5152" s="33"/>
    </row>
    <row r="5153" spans="2:24" ht="0.65" customHeight="1"/>
    <row r="5154" spans="2:24" ht="1.75" customHeight="1"/>
    <row r="5155" spans="2:24" ht="10.75" customHeight="1">
      <c r="E5155" s="39">
        <v>40</v>
      </c>
      <c r="F5155" s="39"/>
      <c r="G5155" s="39"/>
      <c r="I5155" s="39">
        <v>40</v>
      </c>
      <c r="J5155" s="39"/>
      <c r="K5155" s="39"/>
      <c r="M5155" s="3">
        <v>400</v>
      </c>
      <c r="O5155" s="3">
        <v>400</v>
      </c>
      <c r="Q5155" s="3">
        <v>475</v>
      </c>
      <c r="S5155" s="39">
        <v>475</v>
      </c>
      <c r="T5155" s="39"/>
      <c r="U5155" s="39"/>
    </row>
    <row r="5156" spans="2:24" ht="6" customHeight="1"/>
    <row r="5157" spans="2:24" ht="13.75" customHeight="1">
      <c r="C5157" s="40" t="s">
        <v>10</v>
      </c>
      <c r="D5157" s="40"/>
      <c r="E5157" s="40"/>
      <c r="G5157" s="41">
        <v>1</v>
      </c>
      <c r="H5157" s="41"/>
      <c r="I5157" s="41"/>
    </row>
    <row r="5158" spans="2:24" ht="6" customHeight="1"/>
    <row r="5159" spans="2:24" ht="6" customHeight="1"/>
    <row r="5160" spans="2:24" ht="15" customHeight="1">
      <c r="B5160" s="42" t="s">
        <v>625</v>
      </c>
      <c r="C5160" s="42"/>
      <c r="D5160" s="42"/>
      <c r="E5160" s="42"/>
      <c r="F5160" s="42"/>
      <c r="G5160" s="42"/>
      <c r="H5160" s="42"/>
      <c r="I5160" s="42"/>
      <c r="J5160" s="42"/>
      <c r="K5160" s="42"/>
      <c r="L5160" s="42"/>
      <c r="M5160" s="42"/>
      <c r="N5160" s="42"/>
      <c r="O5160" s="42"/>
      <c r="P5160" s="42"/>
      <c r="Q5160" s="42"/>
      <c r="R5160" s="42"/>
      <c r="S5160" s="42"/>
      <c r="T5160" s="42"/>
      <c r="U5160" s="42"/>
      <c r="V5160" s="42"/>
      <c r="W5160" s="42"/>
      <c r="X5160" s="42"/>
    </row>
    <row r="5161" spans="2:24" ht="5.4" customHeight="1"/>
    <row r="5162" spans="2:24" ht="12.65" customHeight="1">
      <c r="B5162" s="33" t="s">
        <v>626</v>
      </c>
      <c r="C5162" s="33"/>
      <c r="E5162" s="37">
        <v>2600</v>
      </c>
      <c r="F5162" s="37"/>
      <c r="G5162" s="37"/>
      <c r="I5162" s="37">
        <v>2630</v>
      </c>
      <c r="J5162" s="37"/>
      <c r="K5162" s="37"/>
      <c r="M5162" s="2">
        <v>2400</v>
      </c>
      <c r="O5162" s="2">
        <v>2535</v>
      </c>
      <c r="Q5162" s="2">
        <v>1950</v>
      </c>
      <c r="S5162" s="37">
        <v>2070</v>
      </c>
      <c r="T5162" s="37"/>
      <c r="U5162" s="37"/>
      <c r="W5162" s="38">
        <v>68</v>
      </c>
      <c r="X5162" s="38"/>
    </row>
    <row r="5163" spans="2:24" ht="0.65" customHeight="1">
      <c r="B5163" s="33"/>
      <c r="C5163" s="33"/>
    </row>
    <row r="5164" spans="2:24" ht="0.65" customHeight="1"/>
    <row r="5165" spans="2:24" ht="10.75" customHeight="1">
      <c r="E5165" s="39">
        <v>2600</v>
      </c>
      <c r="F5165" s="39"/>
      <c r="G5165" s="39"/>
      <c r="I5165" s="39">
        <v>2630</v>
      </c>
      <c r="J5165" s="39"/>
      <c r="K5165" s="39"/>
      <c r="M5165" s="3">
        <v>2400</v>
      </c>
      <c r="O5165" s="3">
        <v>2535</v>
      </c>
      <c r="Q5165" s="3">
        <v>1950</v>
      </c>
      <c r="S5165" s="39">
        <v>2070</v>
      </c>
      <c r="T5165" s="39"/>
      <c r="U5165" s="39"/>
    </row>
    <row r="5166" spans="2:24" ht="6" customHeight="1"/>
    <row r="5167" spans="2:24" ht="13.75" customHeight="1">
      <c r="C5167" s="40" t="s">
        <v>10</v>
      </c>
      <c r="D5167" s="40"/>
      <c r="E5167" s="40"/>
      <c r="G5167" s="41">
        <v>1</v>
      </c>
      <c r="H5167" s="41"/>
      <c r="I5167" s="41"/>
    </row>
    <row r="5168" spans="2:24" ht="6" customHeight="1"/>
    <row r="5169" spans="2:24" ht="6" customHeight="1"/>
    <row r="5170" spans="2:24" ht="15" customHeight="1">
      <c r="B5170" s="42" t="s">
        <v>627</v>
      </c>
      <c r="C5170" s="42"/>
      <c r="D5170" s="42"/>
      <c r="E5170" s="42"/>
      <c r="F5170" s="42"/>
      <c r="G5170" s="42"/>
      <c r="H5170" s="42"/>
      <c r="I5170" s="42"/>
      <c r="J5170" s="42"/>
      <c r="K5170" s="42"/>
      <c r="L5170" s="42"/>
      <c r="M5170" s="42"/>
      <c r="N5170" s="42"/>
      <c r="O5170" s="42"/>
      <c r="P5170" s="42"/>
      <c r="Q5170" s="42"/>
      <c r="R5170" s="42"/>
      <c r="S5170" s="42"/>
      <c r="T5170" s="42"/>
      <c r="U5170" s="42"/>
      <c r="V5170" s="42"/>
      <c r="W5170" s="42"/>
      <c r="X5170" s="42"/>
    </row>
    <row r="5171" spans="2:24" ht="5.4" customHeight="1"/>
    <row r="5172" spans="2:24" ht="12.65" customHeight="1">
      <c r="B5172" s="33" t="s">
        <v>628</v>
      </c>
      <c r="C5172" s="33"/>
      <c r="E5172" s="37">
        <v>260</v>
      </c>
      <c r="F5172" s="37"/>
      <c r="G5172" s="37"/>
      <c r="I5172" s="37">
        <v>260</v>
      </c>
      <c r="J5172" s="37"/>
      <c r="K5172" s="37"/>
      <c r="M5172" s="2">
        <v>260</v>
      </c>
      <c r="O5172" s="2">
        <v>260</v>
      </c>
      <c r="Q5172" s="2">
        <v>265</v>
      </c>
      <c r="S5172" s="37">
        <v>265</v>
      </c>
      <c r="T5172" s="37"/>
      <c r="U5172" s="37"/>
      <c r="W5172" s="38">
        <v>56</v>
      </c>
      <c r="X5172" s="38"/>
    </row>
    <row r="5173" spans="2:24" ht="0.65" customHeight="1">
      <c r="B5173" s="33"/>
      <c r="C5173" s="33"/>
    </row>
    <row r="5174" spans="2:24" ht="0.65" customHeight="1"/>
    <row r="5175" spans="2:24" ht="1.75" customHeight="1"/>
    <row r="5176" spans="2:24" ht="10.75" customHeight="1">
      <c r="E5176" s="39">
        <v>260</v>
      </c>
      <c r="F5176" s="39"/>
      <c r="G5176" s="39"/>
      <c r="I5176" s="39">
        <v>260</v>
      </c>
      <c r="J5176" s="39"/>
      <c r="K5176" s="39"/>
      <c r="M5176" s="3">
        <v>260</v>
      </c>
      <c r="O5176" s="3">
        <v>260</v>
      </c>
      <c r="Q5176" s="3">
        <v>265</v>
      </c>
      <c r="S5176" s="39">
        <v>265</v>
      </c>
      <c r="T5176" s="39"/>
      <c r="U5176" s="39"/>
    </row>
    <row r="5177" spans="2:24" ht="6" customHeight="1"/>
    <row r="5178" spans="2:24" ht="13.75" customHeight="1">
      <c r="C5178" s="40" t="s">
        <v>10</v>
      </c>
      <c r="D5178" s="40"/>
      <c r="E5178" s="40"/>
      <c r="G5178" s="41">
        <v>1</v>
      </c>
      <c r="H5178" s="41"/>
      <c r="I5178" s="41"/>
    </row>
    <row r="5179" spans="2:24" ht="6" customHeight="1"/>
    <row r="5180" spans="2:24" ht="6" customHeight="1"/>
    <row r="5181" spans="2:24" ht="15" customHeight="1">
      <c r="B5181" s="42" t="s">
        <v>629</v>
      </c>
      <c r="C5181" s="42"/>
      <c r="D5181" s="42"/>
      <c r="E5181" s="42"/>
      <c r="F5181" s="42"/>
      <c r="G5181" s="42"/>
      <c r="H5181" s="42"/>
      <c r="I5181" s="42"/>
      <c r="J5181" s="42"/>
      <c r="K5181" s="42"/>
      <c r="L5181" s="42"/>
      <c r="M5181" s="42"/>
      <c r="N5181" s="42"/>
      <c r="O5181" s="42"/>
      <c r="P5181" s="42"/>
      <c r="Q5181" s="42"/>
      <c r="R5181" s="42"/>
      <c r="S5181" s="42"/>
      <c r="T5181" s="42"/>
      <c r="U5181" s="42"/>
      <c r="V5181" s="42"/>
      <c r="W5181" s="42"/>
      <c r="X5181" s="42"/>
    </row>
    <row r="5182" spans="2:24" ht="5.4" customHeight="1"/>
    <row r="5183" spans="2:24" ht="12.65" customHeight="1">
      <c r="B5183" s="33" t="s">
        <v>630</v>
      </c>
      <c r="C5183" s="33"/>
      <c r="E5183" s="37">
        <v>175</v>
      </c>
      <c r="F5183" s="37"/>
      <c r="G5183" s="37"/>
      <c r="I5183" s="37">
        <v>175</v>
      </c>
      <c r="J5183" s="37"/>
      <c r="K5183" s="37"/>
      <c r="M5183" s="2">
        <v>1500</v>
      </c>
      <c r="O5183" s="2">
        <v>1500</v>
      </c>
      <c r="Q5183" s="2">
        <v>2050</v>
      </c>
      <c r="S5183" s="37">
        <v>2050</v>
      </c>
      <c r="T5183" s="37"/>
      <c r="U5183" s="37"/>
      <c r="W5183" s="38">
        <v>88</v>
      </c>
      <c r="X5183" s="38"/>
    </row>
    <row r="5184" spans="2:24" ht="0.65" customHeight="1">
      <c r="B5184" s="33"/>
      <c r="C5184" s="33"/>
    </row>
    <row r="5185" spans="2:24" ht="0.65" customHeight="1"/>
    <row r="5186" spans="2:24" ht="1.75" customHeight="1"/>
    <row r="5187" spans="2:24" ht="10.75" customHeight="1">
      <c r="E5187" s="39">
        <v>175</v>
      </c>
      <c r="F5187" s="39"/>
      <c r="G5187" s="39"/>
      <c r="I5187" s="39">
        <v>175</v>
      </c>
      <c r="J5187" s="39"/>
      <c r="K5187" s="39"/>
      <c r="M5187" s="3">
        <v>1500</v>
      </c>
      <c r="O5187" s="3">
        <v>1500</v>
      </c>
      <c r="Q5187" s="3">
        <v>2050</v>
      </c>
      <c r="S5187" s="39">
        <v>2050</v>
      </c>
      <c r="T5187" s="39"/>
      <c r="U5187" s="39"/>
    </row>
    <row r="5188" spans="2:24" ht="6" customHeight="1"/>
    <row r="5189" spans="2:24" ht="13.75" customHeight="1">
      <c r="C5189" s="40" t="s">
        <v>10</v>
      </c>
      <c r="D5189" s="40"/>
      <c r="E5189" s="40"/>
      <c r="G5189" s="41">
        <v>1</v>
      </c>
      <c r="H5189" s="41"/>
      <c r="I5189" s="41"/>
    </row>
    <row r="5190" spans="2:24" ht="6" customHeight="1"/>
    <row r="5191" spans="2:24" ht="6" customHeight="1"/>
    <row r="5192" spans="2:24" ht="15" customHeight="1">
      <c r="B5192" s="42" t="s">
        <v>631</v>
      </c>
      <c r="C5192" s="42"/>
      <c r="D5192" s="42"/>
      <c r="E5192" s="42"/>
      <c r="F5192" s="42"/>
      <c r="G5192" s="42"/>
      <c r="H5192" s="42"/>
      <c r="I5192" s="42"/>
      <c r="J5192" s="42"/>
      <c r="K5192" s="42"/>
      <c r="L5192" s="42"/>
      <c r="M5192" s="42"/>
      <c r="N5192" s="42"/>
      <c r="O5192" s="42"/>
      <c r="P5192" s="42"/>
      <c r="Q5192" s="42"/>
      <c r="R5192" s="42"/>
      <c r="S5192" s="42"/>
      <c r="T5192" s="42"/>
      <c r="U5192" s="42"/>
      <c r="V5192" s="42"/>
      <c r="W5192" s="42"/>
      <c r="X5192" s="42"/>
    </row>
    <row r="5193" spans="2:24" ht="5.4" customHeight="1"/>
    <row r="5194" spans="2:24" ht="10.75" customHeight="1">
      <c r="B5194" s="43" t="s">
        <v>632</v>
      </c>
      <c r="C5194" s="43"/>
      <c r="E5194" s="37">
        <v>6000</v>
      </c>
      <c r="F5194" s="37"/>
      <c r="G5194" s="37"/>
      <c r="I5194" s="37">
        <v>6570</v>
      </c>
      <c r="J5194" s="37"/>
      <c r="K5194" s="37"/>
      <c r="M5194" s="2">
        <v>5400</v>
      </c>
      <c r="O5194" s="2">
        <v>5580</v>
      </c>
      <c r="Q5194" s="2">
        <v>5250</v>
      </c>
      <c r="S5194" s="37">
        <v>5300</v>
      </c>
      <c r="T5194" s="37"/>
      <c r="U5194" s="37"/>
      <c r="W5194" s="38">
        <v>83</v>
      </c>
      <c r="X5194" s="38"/>
    </row>
    <row r="5195" spans="2:24" ht="1.75" customHeight="1">
      <c r="B5195" s="43"/>
      <c r="C5195" s="43"/>
    </row>
    <row r="5196" spans="2:24" ht="0.65" customHeight="1">
      <c r="B5196" s="43"/>
      <c r="C5196" s="43"/>
    </row>
    <row r="5197" spans="2:24" ht="8.4" customHeight="1">
      <c r="B5197" s="43"/>
      <c r="C5197" s="43"/>
    </row>
    <row r="5198" spans="2:24" ht="10.75" customHeight="1">
      <c r="B5198" s="43" t="s">
        <v>632</v>
      </c>
      <c r="C5198" s="43"/>
      <c r="E5198" s="37">
        <v>6000</v>
      </c>
      <c r="F5198" s="37"/>
      <c r="G5198" s="37"/>
      <c r="I5198" s="37">
        <v>6570</v>
      </c>
      <c r="J5198" s="37"/>
      <c r="K5198" s="37"/>
      <c r="M5198" s="2">
        <v>5400</v>
      </c>
      <c r="O5198" s="2">
        <v>5580</v>
      </c>
      <c r="Q5198" s="2">
        <v>5250</v>
      </c>
      <c r="S5198" s="37">
        <v>5300</v>
      </c>
      <c r="T5198" s="37"/>
      <c r="U5198" s="37"/>
      <c r="W5198" s="38">
        <v>84</v>
      </c>
      <c r="X5198" s="38"/>
    </row>
    <row r="5199" spans="2:24" ht="1.75" customHeight="1">
      <c r="B5199" s="43"/>
      <c r="C5199" s="43"/>
    </row>
    <row r="5200" spans="2:24" ht="0.65" customHeight="1">
      <c r="B5200" s="43"/>
      <c r="C5200" s="43"/>
    </row>
    <row r="5201" spans="2:24" ht="8.4" customHeight="1">
      <c r="B5201" s="43"/>
      <c r="C5201" s="43"/>
    </row>
    <row r="5202" spans="2:24" ht="1.75" customHeight="1"/>
    <row r="5203" spans="2:24" ht="10.75" customHeight="1">
      <c r="E5203" s="39">
        <v>12000</v>
      </c>
      <c r="F5203" s="39"/>
      <c r="G5203" s="39"/>
      <c r="I5203" s="39">
        <v>13140</v>
      </c>
      <c r="J5203" s="39"/>
      <c r="K5203" s="39"/>
      <c r="M5203" s="3">
        <v>10800</v>
      </c>
      <c r="O5203" s="3">
        <v>11160</v>
      </c>
      <c r="Q5203" s="3">
        <v>10500</v>
      </c>
      <c r="S5203" s="39">
        <v>10600</v>
      </c>
      <c r="T5203" s="39"/>
      <c r="U5203" s="39"/>
    </row>
    <row r="5204" spans="2:24" ht="6" customHeight="1"/>
    <row r="5205" spans="2:24" ht="13.75" customHeight="1">
      <c r="C5205" s="40" t="s">
        <v>10</v>
      </c>
      <c r="D5205" s="40"/>
      <c r="E5205" s="40"/>
      <c r="G5205" s="41">
        <v>2</v>
      </c>
      <c r="H5205" s="41"/>
      <c r="I5205" s="41"/>
    </row>
    <row r="5206" spans="2:24" ht="6" customHeight="1"/>
    <row r="5207" spans="2:24" ht="6" customHeight="1"/>
    <row r="5208" spans="2:24" ht="15" customHeight="1">
      <c r="B5208" s="42" t="s">
        <v>633</v>
      </c>
      <c r="C5208" s="42"/>
      <c r="D5208" s="42"/>
      <c r="E5208" s="42"/>
      <c r="F5208" s="42"/>
      <c r="G5208" s="42"/>
      <c r="H5208" s="42"/>
      <c r="I5208" s="42"/>
      <c r="J5208" s="42"/>
      <c r="K5208" s="42"/>
      <c r="L5208" s="42"/>
      <c r="M5208" s="42"/>
      <c r="N5208" s="42"/>
      <c r="O5208" s="42"/>
      <c r="P5208" s="42"/>
      <c r="Q5208" s="42"/>
      <c r="R5208" s="42"/>
      <c r="S5208" s="42"/>
      <c r="T5208" s="42"/>
      <c r="U5208" s="42"/>
      <c r="V5208" s="42"/>
      <c r="W5208" s="42"/>
      <c r="X5208" s="42"/>
    </row>
    <row r="5209" spans="2:24" ht="5.4" customHeight="1"/>
    <row r="5210" spans="2:24" ht="12.65" customHeight="1">
      <c r="B5210" s="33" t="s">
        <v>634</v>
      </c>
      <c r="C5210" s="33"/>
      <c r="E5210" s="37">
        <v>0</v>
      </c>
      <c r="F5210" s="37"/>
      <c r="G5210" s="37"/>
      <c r="I5210" s="37">
        <v>0</v>
      </c>
      <c r="J5210" s="37"/>
      <c r="K5210" s="37"/>
      <c r="M5210" s="2">
        <v>186</v>
      </c>
      <c r="O5210" s="2">
        <v>211</v>
      </c>
      <c r="Q5210" s="2">
        <v>150</v>
      </c>
      <c r="S5210" s="37">
        <v>185</v>
      </c>
      <c r="T5210" s="37"/>
      <c r="U5210" s="37"/>
      <c r="W5210" s="38">
        <v>53</v>
      </c>
      <c r="X5210" s="38"/>
    </row>
    <row r="5211" spans="2:24" ht="0.65" customHeight="1">
      <c r="B5211" s="33"/>
      <c r="C5211" s="33"/>
    </row>
    <row r="5212" spans="2:24" ht="0.65" customHeight="1"/>
    <row r="5213" spans="2:24" ht="1.75" customHeight="1"/>
    <row r="5214" spans="2:24" ht="10.75" customHeight="1">
      <c r="E5214" s="39">
        <v>0</v>
      </c>
      <c r="F5214" s="39"/>
      <c r="G5214" s="39"/>
      <c r="I5214" s="39">
        <v>0</v>
      </c>
      <c r="J5214" s="39"/>
      <c r="K5214" s="39"/>
      <c r="M5214" s="3">
        <v>186</v>
      </c>
      <c r="O5214" s="3">
        <v>211</v>
      </c>
      <c r="Q5214" s="3">
        <v>150</v>
      </c>
      <c r="S5214" s="39">
        <v>185</v>
      </c>
      <c r="T5214" s="39"/>
      <c r="U5214" s="39"/>
    </row>
    <row r="5215" spans="2:24" ht="6" customHeight="1"/>
    <row r="5216" spans="2:24" ht="13.75" customHeight="1">
      <c r="C5216" s="40" t="s">
        <v>10</v>
      </c>
      <c r="D5216" s="40"/>
      <c r="E5216" s="40"/>
      <c r="G5216" s="41">
        <v>1</v>
      </c>
      <c r="H5216" s="41"/>
      <c r="I5216" s="41"/>
    </row>
    <row r="5217" spans="2:24" ht="6" customHeight="1"/>
    <row r="5218" spans="2:24" ht="6" customHeight="1"/>
    <row r="5219" spans="2:24" ht="15" customHeight="1">
      <c r="B5219" s="42" t="s">
        <v>635</v>
      </c>
      <c r="C5219" s="42"/>
      <c r="D5219" s="42"/>
      <c r="E5219" s="42"/>
      <c r="F5219" s="42"/>
      <c r="G5219" s="42"/>
      <c r="H5219" s="42"/>
      <c r="I5219" s="42"/>
      <c r="J5219" s="42"/>
      <c r="K5219" s="42"/>
      <c r="L5219" s="42"/>
      <c r="M5219" s="42"/>
      <c r="N5219" s="42"/>
      <c r="O5219" s="42"/>
      <c r="P5219" s="42"/>
      <c r="Q5219" s="42"/>
      <c r="R5219" s="42"/>
      <c r="S5219" s="42"/>
      <c r="T5219" s="42"/>
      <c r="U5219" s="42"/>
      <c r="V5219" s="42"/>
      <c r="W5219" s="42"/>
      <c r="X5219" s="42"/>
    </row>
    <row r="5220" spans="2:24" ht="5.4" customHeight="1"/>
    <row r="5221" spans="2:24" ht="10.75" customHeight="1">
      <c r="B5221" s="43" t="s">
        <v>636</v>
      </c>
      <c r="C5221" s="43"/>
      <c r="E5221" s="37">
        <v>600</v>
      </c>
      <c r="F5221" s="37"/>
      <c r="G5221" s="37"/>
      <c r="I5221" s="37">
        <v>626</v>
      </c>
      <c r="J5221" s="37"/>
      <c r="K5221" s="37"/>
      <c r="M5221" s="2">
        <v>750</v>
      </c>
      <c r="O5221" s="2">
        <v>750</v>
      </c>
      <c r="Q5221" s="2">
        <v>0</v>
      </c>
      <c r="S5221" s="37">
        <v>55</v>
      </c>
      <c r="T5221" s="37"/>
      <c r="U5221" s="37"/>
      <c r="W5221" s="38">
        <v>42</v>
      </c>
      <c r="X5221" s="38"/>
    </row>
    <row r="5222" spans="2:24" ht="1.75" customHeight="1">
      <c r="B5222" s="43"/>
      <c r="C5222" s="43"/>
    </row>
    <row r="5223" spans="2:24" ht="0.65" customHeight="1">
      <c r="B5223" s="43"/>
      <c r="C5223" s="43"/>
    </row>
    <row r="5224" spans="2:24" ht="8.4" customHeight="1">
      <c r="B5224" s="43"/>
      <c r="C5224" s="43"/>
    </row>
    <row r="5225" spans="2:24" ht="10.75" customHeight="1">
      <c r="B5225" s="43" t="s">
        <v>636</v>
      </c>
      <c r="C5225" s="43"/>
      <c r="E5225" s="37">
        <v>600</v>
      </c>
      <c r="F5225" s="37"/>
      <c r="G5225" s="37"/>
      <c r="I5225" s="37">
        <v>626</v>
      </c>
      <c r="J5225" s="37"/>
      <c r="K5225" s="37"/>
      <c r="M5225" s="2">
        <v>750</v>
      </c>
      <c r="O5225" s="2">
        <v>750</v>
      </c>
      <c r="Q5225" s="2">
        <v>0</v>
      </c>
      <c r="S5225" s="37">
        <v>55</v>
      </c>
      <c r="T5225" s="37"/>
      <c r="U5225" s="37"/>
      <c r="W5225" s="38">
        <v>44</v>
      </c>
      <c r="X5225" s="38"/>
    </row>
    <row r="5226" spans="2:24" ht="1.75" customHeight="1">
      <c r="B5226" s="43"/>
      <c r="C5226" s="43"/>
    </row>
    <row r="5227" spans="2:24" ht="0.65" customHeight="1">
      <c r="B5227" s="43"/>
      <c r="C5227" s="43"/>
    </row>
    <row r="5228" spans="2:24" ht="8.4" customHeight="1">
      <c r="B5228" s="43"/>
      <c r="C5228" s="43"/>
    </row>
    <row r="5229" spans="2:24" ht="1.75" customHeight="1"/>
    <row r="5230" spans="2:24" ht="10.75" customHeight="1">
      <c r="E5230" s="39">
        <v>1200</v>
      </c>
      <c r="F5230" s="39"/>
      <c r="G5230" s="39"/>
      <c r="I5230" s="39">
        <v>1252</v>
      </c>
      <c r="J5230" s="39"/>
      <c r="K5230" s="39"/>
      <c r="M5230" s="3">
        <v>1500</v>
      </c>
      <c r="O5230" s="3">
        <v>1500</v>
      </c>
      <c r="Q5230" s="3">
        <v>0</v>
      </c>
      <c r="S5230" s="39">
        <v>110</v>
      </c>
      <c r="T5230" s="39"/>
      <c r="U5230" s="39"/>
    </row>
    <row r="5231" spans="2:24" ht="6" customHeight="1"/>
    <row r="5232" spans="2:24" ht="13.75" customHeight="1">
      <c r="C5232" s="40" t="s">
        <v>10</v>
      </c>
      <c r="D5232" s="40"/>
      <c r="E5232" s="40"/>
      <c r="G5232" s="41">
        <v>2</v>
      </c>
      <c r="H5232" s="41"/>
      <c r="I5232" s="41"/>
    </row>
    <row r="5233" spans="2:24" ht="6" customHeight="1"/>
    <row r="5234" spans="2:24" ht="6" customHeight="1"/>
    <row r="5235" spans="2:24" ht="15" customHeight="1">
      <c r="B5235" s="42" t="s">
        <v>637</v>
      </c>
      <c r="C5235" s="42"/>
      <c r="D5235" s="42"/>
      <c r="E5235" s="42"/>
      <c r="F5235" s="42"/>
      <c r="G5235" s="42"/>
      <c r="H5235" s="42"/>
      <c r="I5235" s="42"/>
      <c r="J5235" s="42"/>
      <c r="K5235" s="42"/>
      <c r="L5235" s="42"/>
      <c r="M5235" s="42"/>
      <c r="N5235" s="42"/>
      <c r="O5235" s="42"/>
      <c r="P5235" s="42"/>
      <c r="Q5235" s="42"/>
      <c r="R5235" s="42"/>
      <c r="S5235" s="42"/>
      <c r="T5235" s="42"/>
      <c r="U5235" s="42"/>
      <c r="V5235" s="42"/>
      <c r="W5235" s="42"/>
      <c r="X5235" s="42"/>
    </row>
    <row r="5236" spans="2:24" ht="5.4" customHeight="1"/>
    <row r="5237" spans="2:24" ht="12.65" customHeight="1">
      <c r="B5237" s="33" t="s">
        <v>638</v>
      </c>
      <c r="C5237" s="33"/>
      <c r="E5237" s="37">
        <v>0</v>
      </c>
      <c r="F5237" s="37"/>
      <c r="G5237" s="37"/>
      <c r="I5237" s="37">
        <v>0</v>
      </c>
      <c r="J5237" s="37"/>
      <c r="K5237" s="37"/>
      <c r="M5237" s="2">
        <v>0</v>
      </c>
      <c r="O5237" s="2">
        <v>0</v>
      </c>
      <c r="Q5237" s="2">
        <v>10</v>
      </c>
      <c r="S5237" s="37">
        <v>10</v>
      </c>
      <c r="T5237" s="37"/>
      <c r="U5237" s="37"/>
    </row>
    <row r="5238" spans="2:24" ht="0.65" customHeight="1">
      <c r="B5238" s="33"/>
      <c r="C5238" s="33"/>
    </row>
    <row r="5239" spans="2:24" ht="0.65" customHeight="1"/>
    <row r="5240" spans="2:24" ht="1.75" customHeight="1"/>
    <row r="5241" spans="2:24" ht="10.75" customHeight="1">
      <c r="E5241" s="39">
        <v>0</v>
      </c>
      <c r="F5241" s="39"/>
      <c r="G5241" s="39"/>
      <c r="I5241" s="39">
        <v>0</v>
      </c>
      <c r="J5241" s="39"/>
      <c r="K5241" s="39"/>
      <c r="M5241" s="3">
        <v>0</v>
      </c>
      <c r="O5241" s="3">
        <v>0</v>
      </c>
      <c r="Q5241" s="3">
        <v>10</v>
      </c>
      <c r="S5241" s="39">
        <v>10</v>
      </c>
      <c r="T5241" s="39"/>
      <c r="U5241" s="39"/>
    </row>
    <row r="5242" spans="2:24" ht="6" customHeight="1"/>
    <row r="5243" spans="2:24" ht="13.75" customHeight="1">
      <c r="C5243" s="40" t="s">
        <v>10</v>
      </c>
      <c r="D5243" s="40"/>
      <c r="E5243" s="40"/>
      <c r="G5243" s="41">
        <v>1</v>
      </c>
      <c r="H5243" s="41"/>
      <c r="I5243" s="41"/>
    </row>
    <row r="5244" spans="2:24" ht="6" customHeight="1"/>
    <row r="5245" spans="2:24" ht="6" customHeight="1"/>
    <row r="5246" spans="2:24" ht="15" customHeight="1">
      <c r="B5246" s="42" t="s">
        <v>639</v>
      </c>
      <c r="C5246" s="42"/>
      <c r="D5246" s="42"/>
      <c r="E5246" s="42"/>
      <c r="F5246" s="42"/>
      <c r="G5246" s="42"/>
      <c r="H5246" s="42"/>
      <c r="I5246" s="42"/>
      <c r="J5246" s="42"/>
      <c r="K5246" s="42"/>
      <c r="L5246" s="42"/>
      <c r="M5246" s="42"/>
      <c r="N5246" s="42"/>
      <c r="O5246" s="42"/>
      <c r="P5246" s="42"/>
      <c r="Q5246" s="42"/>
      <c r="R5246" s="42"/>
      <c r="S5246" s="42"/>
      <c r="T5246" s="42"/>
      <c r="U5246" s="42"/>
      <c r="V5246" s="42"/>
      <c r="W5246" s="42"/>
      <c r="X5246" s="42"/>
    </row>
    <row r="5247" spans="2:24" ht="5.4" customHeight="1"/>
    <row r="5248" spans="2:24" ht="10.75" customHeight="1">
      <c r="B5248" s="43" t="s">
        <v>640</v>
      </c>
      <c r="C5248" s="43"/>
      <c r="E5248" s="37">
        <v>325</v>
      </c>
      <c r="F5248" s="37"/>
      <c r="G5248" s="37"/>
      <c r="I5248" s="37">
        <v>349</v>
      </c>
      <c r="J5248" s="37"/>
      <c r="K5248" s="37"/>
      <c r="M5248" s="2">
        <v>355</v>
      </c>
      <c r="O5248" s="2">
        <v>355</v>
      </c>
      <c r="Q5248" s="2">
        <v>300</v>
      </c>
      <c r="S5248" s="37">
        <v>300</v>
      </c>
      <c r="T5248" s="37"/>
      <c r="U5248" s="37"/>
      <c r="W5248" s="38">
        <v>59</v>
      </c>
      <c r="X5248" s="38"/>
    </row>
    <row r="5249" spans="2:24" ht="1.75" customHeight="1">
      <c r="B5249" s="43"/>
      <c r="C5249" s="43"/>
    </row>
    <row r="5250" spans="2:24" ht="0.65" customHeight="1">
      <c r="B5250" s="43"/>
      <c r="C5250" s="43"/>
    </row>
    <row r="5251" spans="2:24" ht="8.4" customHeight="1">
      <c r="B5251" s="43"/>
      <c r="C5251" s="43"/>
    </row>
    <row r="5252" spans="2:24" ht="10.75" customHeight="1">
      <c r="B5252" s="43" t="s">
        <v>640</v>
      </c>
      <c r="C5252" s="43"/>
      <c r="E5252" s="37">
        <v>325</v>
      </c>
      <c r="F5252" s="37"/>
      <c r="G5252" s="37"/>
      <c r="I5252" s="37">
        <v>349</v>
      </c>
      <c r="J5252" s="37"/>
      <c r="K5252" s="37"/>
      <c r="M5252" s="2">
        <v>355</v>
      </c>
      <c r="O5252" s="2">
        <v>355</v>
      </c>
      <c r="Q5252" s="2">
        <v>300</v>
      </c>
      <c r="S5252" s="37">
        <v>300</v>
      </c>
      <c r="T5252" s="37"/>
      <c r="U5252" s="37"/>
      <c r="W5252" s="38">
        <v>56</v>
      </c>
      <c r="X5252" s="38"/>
    </row>
    <row r="5253" spans="2:24" ht="1.75" customHeight="1">
      <c r="B5253" s="43"/>
      <c r="C5253" s="43"/>
    </row>
    <row r="5254" spans="2:24" ht="0.65" customHeight="1">
      <c r="B5254" s="43"/>
      <c r="C5254" s="43"/>
    </row>
    <row r="5255" spans="2:24" ht="8.4" customHeight="1">
      <c r="B5255" s="43"/>
      <c r="C5255" s="43"/>
    </row>
    <row r="5256" spans="2:24" ht="1.75" customHeight="1"/>
    <row r="5257" spans="2:24" ht="10.75" customHeight="1">
      <c r="E5257" s="39">
        <v>650</v>
      </c>
      <c r="F5257" s="39"/>
      <c r="G5257" s="39"/>
      <c r="I5257" s="39">
        <v>698</v>
      </c>
      <c r="J5257" s="39"/>
      <c r="K5257" s="39"/>
      <c r="M5257" s="3">
        <v>710</v>
      </c>
      <c r="O5257" s="3">
        <v>710</v>
      </c>
      <c r="Q5257" s="3">
        <v>600</v>
      </c>
      <c r="S5257" s="39">
        <v>600</v>
      </c>
      <c r="T5257" s="39"/>
      <c r="U5257" s="39"/>
    </row>
    <row r="5258" spans="2:24" ht="6" customHeight="1"/>
    <row r="5259" spans="2:24" ht="13.75" customHeight="1">
      <c r="C5259" s="40" t="s">
        <v>10</v>
      </c>
      <c r="D5259" s="40"/>
      <c r="E5259" s="40"/>
      <c r="G5259" s="41">
        <v>2</v>
      </c>
      <c r="H5259" s="41"/>
      <c r="I5259" s="41"/>
    </row>
    <row r="5260" spans="2:24" ht="6" customHeight="1"/>
    <row r="5261" spans="2:24" ht="6" customHeight="1"/>
    <row r="5262" spans="2:24" ht="15" customHeight="1">
      <c r="B5262" s="42" t="s">
        <v>641</v>
      </c>
      <c r="C5262" s="42"/>
      <c r="D5262" s="42"/>
      <c r="E5262" s="42"/>
      <c r="F5262" s="42"/>
      <c r="G5262" s="42"/>
      <c r="H5262" s="42"/>
      <c r="I5262" s="42"/>
      <c r="J5262" s="42"/>
      <c r="K5262" s="42"/>
      <c r="L5262" s="42"/>
      <c r="M5262" s="42"/>
      <c r="N5262" s="42"/>
      <c r="O5262" s="42"/>
      <c r="P5262" s="42"/>
      <c r="Q5262" s="42"/>
      <c r="R5262" s="42"/>
      <c r="S5262" s="42"/>
      <c r="T5262" s="42"/>
      <c r="U5262" s="42"/>
      <c r="V5262" s="42"/>
      <c r="W5262" s="42"/>
      <c r="X5262" s="42"/>
    </row>
    <row r="5263" spans="2:24" ht="5.4" customHeight="1"/>
    <row r="5264" spans="2:24" ht="12.65" customHeight="1">
      <c r="B5264" s="33" t="s">
        <v>642</v>
      </c>
      <c r="C5264" s="33"/>
      <c r="E5264" s="37">
        <v>0</v>
      </c>
      <c r="F5264" s="37"/>
      <c r="G5264" s="37"/>
      <c r="I5264" s="37">
        <v>30</v>
      </c>
      <c r="J5264" s="37"/>
      <c r="K5264" s="37"/>
      <c r="M5264" s="2">
        <v>765</v>
      </c>
      <c r="O5264" s="2">
        <v>790</v>
      </c>
      <c r="Q5264" s="2">
        <v>1110</v>
      </c>
      <c r="S5264" s="37">
        <v>1130</v>
      </c>
      <c r="T5264" s="37"/>
      <c r="U5264" s="37"/>
      <c r="W5264" s="38">
        <v>65</v>
      </c>
      <c r="X5264" s="38"/>
    </row>
    <row r="5265" spans="2:24" ht="0.65" customHeight="1">
      <c r="B5265" s="33"/>
      <c r="C5265" s="33"/>
    </row>
    <row r="5266" spans="2:24" ht="0.65" customHeight="1"/>
    <row r="5267" spans="2:24" ht="1.75" customHeight="1"/>
    <row r="5268" spans="2:24" ht="10.75" customHeight="1">
      <c r="E5268" s="39">
        <v>0</v>
      </c>
      <c r="F5268" s="39"/>
      <c r="G5268" s="39"/>
      <c r="I5268" s="39">
        <v>30</v>
      </c>
      <c r="J5268" s="39"/>
      <c r="K5268" s="39"/>
      <c r="M5268" s="3">
        <v>765</v>
      </c>
      <c r="O5268" s="3">
        <v>790</v>
      </c>
      <c r="Q5268" s="3">
        <v>1110</v>
      </c>
      <c r="S5268" s="39">
        <v>1130</v>
      </c>
      <c r="T5268" s="39"/>
      <c r="U5268" s="39"/>
    </row>
    <row r="5269" spans="2:24" ht="6" customHeight="1"/>
    <row r="5270" spans="2:24" ht="13.75" customHeight="1">
      <c r="C5270" s="40" t="s">
        <v>10</v>
      </c>
      <c r="D5270" s="40"/>
      <c r="E5270" s="40"/>
      <c r="G5270" s="41">
        <v>1</v>
      </c>
      <c r="H5270" s="41"/>
      <c r="I5270" s="41"/>
    </row>
    <row r="5271" spans="2:24" ht="6" customHeight="1"/>
    <row r="5272" spans="2:24" ht="6" customHeight="1"/>
    <row r="5273" spans="2:24" ht="15" customHeight="1">
      <c r="B5273" s="42" t="s">
        <v>643</v>
      </c>
      <c r="C5273" s="42"/>
      <c r="D5273" s="42"/>
      <c r="E5273" s="42"/>
      <c r="F5273" s="42"/>
      <c r="G5273" s="42"/>
      <c r="H5273" s="42"/>
      <c r="I5273" s="42"/>
      <c r="J5273" s="42"/>
      <c r="K5273" s="42"/>
      <c r="L5273" s="42"/>
      <c r="M5273" s="42"/>
      <c r="N5273" s="42"/>
      <c r="O5273" s="42"/>
      <c r="P5273" s="42"/>
      <c r="Q5273" s="42"/>
      <c r="R5273" s="42"/>
      <c r="S5273" s="42"/>
      <c r="T5273" s="42"/>
      <c r="U5273" s="42"/>
      <c r="V5273" s="42"/>
      <c r="W5273" s="42"/>
      <c r="X5273" s="42"/>
    </row>
    <row r="5274" spans="2:24" ht="5.4" customHeight="1"/>
    <row r="5275" spans="2:24" ht="12.65" customHeight="1">
      <c r="B5275" s="33" t="s">
        <v>644</v>
      </c>
      <c r="C5275" s="33"/>
      <c r="E5275" s="37">
        <v>15</v>
      </c>
      <c r="F5275" s="37"/>
      <c r="G5275" s="37"/>
      <c r="I5275" s="37">
        <v>15</v>
      </c>
      <c r="J5275" s="37"/>
      <c r="K5275" s="37"/>
      <c r="M5275" s="2">
        <v>0</v>
      </c>
      <c r="O5275" s="2">
        <v>0</v>
      </c>
      <c r="Q5275" s="2">
        <v>11</v>
      </c>
      <c r="S5275" s="37">
        <v>11</v>
      </c>
      <c r="T5275" s="37"/>
      <c r="U5275" s="37"/>
      <c r="W5275" s="38">
        <v>38</v>
      </c>
      <c r="X5275" s="38"/>
    </row>
    <row r="5276" spans="2:24" ht="0.65" customHeight="1">
      <c r="B5276" s="33"/>
      <c r="C5276" s="33"/>
    </row>
    <row r="5277" spans="2:24" ht="0.65" customHeight="1"/>
    <row r="5278" spans="2:24" ht="1.75" customHeight="1"/>
    <row r="5279" spans="2:24" ht="10.75" customHeight="1">
      <c r="E5279" s="39">
        <v>15</v>
      </c>
      <c r="F5279" s="39"/>
      <c r="G5279" s="39"/>
      <c r="I5279" s="39">
        <v>15</v>
      </c>
      <c r="J5279" s="39"/>
      <c r="K5279" s="39"/>
      <c r="M5279" s="3">
        <v>0</v>
      </c>
      <c r="O5279" s="3">
        <v>0</v>
      </c>
      <c r="Q5279" s="3">
        <v>11</v>
      </c>
      <c r="S5279" s="39">
        <v>11</v>
      </c>
      <c r="T5279" s="39"/>
      <c r="U5279" s="39"/>
    </row>
    <row r="5280" spans="2:24" ht="6" customHeight="1"/>
    <row r="5281" spans="2:24" ht="13.75" customHeight="1">
      <c r="C5281" s="40" t="s">
        <v>10</v>
      </c>
      <c r="D5281" s="40"/>
      <c r="E5281" s="40"/>
      <c r="G5281" s="41">
        <v>1</v>
      </c>
      <c r="H5281" s="41"/>
      <c r="I5281" s="41"/>
    </row>
    <row r="5282" spans="2:24" ht="6" customHeight="1"/>
    <row r="5283" spans="2:24" ht="6" customHeight="1"/>
    <row r="5284" spans="2:24" ht="15" customHeight="1">
      <c r="B5284" s="42" t="s">
        <v>645</v>
      </c>
      <c r="C5284" s="42"/>
      <c r="D5284" s="42"/>
      <c r="E5284" s="42"/>
      <c r="F5284" s="42"/>
      <c r="G5284" s="42"/>
      <c r="H5284" s="42"/>
      <c r="I5284" s="42"/>
      <c r="J5284" s="42"/>
      <c r="K5284" s="42"/>
      <c r="L5284" s="42"/>
      <c r="M5284" s="42"/>
      <c r="N5284" s="42"/>
      <c r="O5284" s="42"/>
      <c r="P5284" s="42"/>
      <c r="Q5284" s="42"/>
      <c r="R5284" s="42"/>
      <c r="S5284" s="42"/>
      <c r="T5284" s="42"/>
      <c r="U5284" s="42"/>
      <c r="V5284" s="42"/>
      <c r="W5284" s="42"/>
      <c r="X5284" s="42"/>
    </row>
    <row r="5285" spans="2:24" ht="5.4" customHeight="1"/>
    <row r="5286" spans="2:24" ht="10.75" customHeight="1">
      <c r="B5286" s="43" t="s">
        <v>646</v>
      </c>
      <c r="C5286" s="43"/>
      <c r="E5286" s="37">
        <v>950</v>
      </c>
      <c r="F5286" s="37"/>
      <c r="G5286" s="37"/>
      <c r="I5286" s="37">
        <v>950</v>
      </c>
      <c r="J5286" s="37"/>
      <c r="K5286" s="37"/>
      <c r="M5286" s="2">
        <v>850</v>
      </c>
      <c r="O5286" s="2">
        <v>855</v>
      </c>
      <c r="Q5286" s="2">
        <v>950</v>
      </c>
      <c r="S5286" s="37">
        <v>980</v>
      </c>
      <c r="T5286" s="37"/>
      <c r="U5286" s="37"/>
      <c r="W5286" s="38">
        <v>59</v>
      </c>
      <c r="X5286" s="38"/>
    </row>
    <row r="5287" spans="2:24" ht="1.75" customHeight="1">
      <c r="B5287" s="43"/>
      <c r="C5287" s="43"/>
    </row>
    <row r="5288" spans="2:24" ht="0.65" customHeight="1">
      <c r="B5288" s="43"/>
      <c r="C5288" s="43"/>
    </row>
    <row r="5289" spans="2:24" ht="8.4" customHeight="1">
      <c r="B5289" s="43"/>
      <c r="C5289" s="43"/>
    </row>
    <row r="5290" spans="2:24" ht="10.75" customHeight="1">
      <c r="B5290" s="43" t="s">
        <v>646</v>
      </c>
      <c r="C5290" s="43"/>
      <c r="E5290" s="37">
        <v>950</v>
      </c>
      <c r="F5290" s="37"/>
      <c r="G5290" s="37"/>
      <c r="I5290" s="37">
        <v>950</v>
      </c>
      <c r="J5290" s="37"/>
      <c r="K5290" s="37"/>
      <c r="M5290" s="2">
        <v>850</v>
      </c>
      <c r="O5290" s="2">
        <v>855</v>
      </c>
      <c r="Q5290" s="2">
        <v>950</v>
      </c>
      <c r="S5290" s="37">
        <v>980</v>
      </c>
      <c r="T5290" s="37"/>
      <c r="U5290" s="37"/>
      <c r="W5290" s="38">
        <v>56</v>
      </c>
      <c r="X5290" s="38"/>
    </row>
    <row r="5291" spans="2:24" ht="1.75" customHeight="1">
      <c r="B5291" s="43"/>
      <c r="C5291" s="43"/>
    </row>
    <row r="5292" spans="2:24" ht="0.65" customHeight="1">
      <c r="B5292" s="43"/>
      <c r="C5292" s="43"/>
    </row>
    <row r="5293" spans="2:24" ht="8.4" customHeight="1">
      <c r="B5293" s="43"/>
      <c r="C5293" s="43"/>
    </row>
    <row r="5294" spans="2:24" ht="1.75" customHeight="1"/>
    <row r="5295" spans="2:24" ht="10.75" customHeight="1">
      <c r="E5295" s="39">
        <v>1900</v>
      </c>
      <c r="F5295" s="39"/>
      <c r="G5295" s="39"/>
      <c r="I5295" s="39">
        <v>1900</v>
      </c>
      <c r="J5295" s="39"/>
      <c r="K5295" s="39"/>
      <c r="M5295" s="3">
        <v>1700</v>
      </c>
      <c r="O5295" s="3">
        <v>1710</v>
      </c>
      <c r="Q5295" s="3">
        <v>1900</v>
      </c>
      <c r="S5295" s="39">
        <v>1960</v>
      </c>
      <c r="T5295" s="39"/>
      <c r="U5295" s="39"/>
    </row>
    <row r="5296" spans="2:24" ht="6" customHeight="1"/>
    <row r="5297" spans="2:24" ht="13.75" customHeight="1">
      <c r="C5297" s="40" t="s">
        <v>10</v>
      </c>
      <c r="D5297" s="40"/>
      <c r="E5297" s="40"/>
      <c r="G5297" s="41">
        <v>2</v>
      </c>
      <c r="H5297" s="41"/>
      <c r="I5297" s="41"/>
    </row>
    <row r="5298" spans="2:24" ht="6" customHeight="1"/>
    <row r="5299" spans="2:24" ht="6" customHeight="1"/>
    <row r="5300" spans="2:24" ht="15" customHeight="1">
      <c r="B5300" s="42" t="s">
        <v>647</v>
      </c>
      <c r="C5300" s="42"/>
      <c r="D5300" s="42"/>
      <c r="E5300" s="42"/>
      <c r="F5300" s="42"/>
      <c r="G5300" s="42"/>
      <c r="H5300" s="42"/>
      <c r="I5300" s="42"/>
      <c r="J5300" s="42"/>
      <c r="K5300" s="42"/>
      <c r="L5300" s="42"/>
      <c r="M5300" s="42"/>
      <c r="N5300" s="42"/>
      <c r="O5300" s="42"/>
      <c r="P5300" s="42"/>
      <c r="Q5300" s="42"/>
      <c r="R5300" s="42"/>
      <c r="S5300" s="42"/>
      <c r="T5300" s="42"/>
      <c r="U5300" s="42"/>
      <c r="V5300" s="42"/>
      <c r="W5300" s="42"/>
      <c r="X5300" s="42"/>
    </row>
    <row r="5301" spans="2:24" ht="5.4" customHeight="1"/>
    <row r="5302" spans="2:24" ht="10.75" customHeight="1">
      <c r="B5302" s="43" t="s">
        <v>648</v>
      </c>
      <c r="C5302" s="43"/>
      <c r="E5302" s="37">
        <v>210</v>
      </c>
      <c r="F5302" s="37"/>
      <c r="G5302" s="37"/>
      <c r="I5302" s="37">
        <v>220</v>
      </c>
      <c r="J5302" s="37"/>
      <c r="K5302" s="37"/>
      <c r="M5302" s="2">
        <v>515</v>
      </c>
      <c r="O5302" s="2">
        <v>515</v>
      </c>
      <c r="Q5302" s="2">
        <v>485</v>
      </c>
      <c r="S5302" s="37">
        <v>495</v>
      </c>
      <c r="T5302" s="37"/>
      <c r="U5302" s="37"/>
      <c r="W5302" s="38">
        <v>43</v>
      </c>
      <c r="X5302" s="38"/>
    </row>
    <row r="5303" spans="2:24" ht="1.75" customHeight="1">
      <c r="B5303" s="43"/>
      <c r="C5303" s="43"/>
    </row>
    <row r="5304" spans="2:24" ht="0.65" customHeight="1">
      <c r="B5304" s="43"/>
      <c r="C5304" s="43"/>
    </row>
    <row r="5305" spans="2:24" ht="8.4" customHeight="1">
      <c r="B5305" s="43"/>
      <c r="C5305" s="43"/>
    </row>
    <row r="5306" spans="2:24" ht="10.75" customHeight="1">
      <c r="B5306" s="43" t="s">
        <v>648</v>
      </c>
      <c r="C5306" s="43"/>
      <c r="E5306" s="37">
        <v>210</v>
      </c>
      <c r="F5306" s="37"/>
      <c r="G5306" s="37"/>
      <c r="I5306" s="37">
        <v>220</v>
      </c>
      <c r="J5306" s="37"/>
      <c r="K5306" s="37"/>
      <c r="M5306" s="2">
        <v>515</v>
      </c>
      <c r="O5306" s="2">
        <v>515</v>
      </c>
      <c r="Q5306" s="2">
        <v>485</v>
      </c>
      <c r="S5306" s="37">
        <v>495</v>
      </c>
      <c r="T5306" s="37"/>
      <c r="U5306" s="37"/>
      <c r="W5306" s="38">
        <v>43</v>
      </c>
      <c r="X5306" s="38"/>
    </row>
    <row r="5307" spans="2:24" ht="1.75" customHeight="1">
      <c r="B5307" s="43"/>
      <c r="C5307" s="43"/>
    </row>
    <row r="5308" spans="2:24" ht="0.65" customHeight="1">
      <c r="B5308" s="43"/>
      <c r="C5308" s="43"/>
    </row>
    <row r="5309" spans="2:24" ht="8.4" customHeight="1">
      <c r="B5309" s="43"/>
      <c r="C5309" s="43"/>
    </row>
    <row r="5310" spans="2:24" ht="1.75" customHeight="1"/>
    <row r="5311" spans="2:24" ht="10.75" customHeight="1">
      <c r="E5311" s="39">
        <v>420</v>
      </c>
      <c r="F5311" s="39"/>
      <c r="G5311" s="39"/>
      <c r="I5311" s="39">
        <v>440</v>
      </c>
      <c r="J5311" s="39"/>
      <c r="K5311" s="39"/>
      <c r="M5311" s="3">
        <v>1030</v>
      </c>
      <c r="O5311" s="3">
        <v>1030</v>
      </c>
      <c r="Q5311" s="3">
        <v>970</v>
      </c>
      <c r="S5311" s="39">
        <v>990</v>
      </c>
      <c r="T5311" s="39"/>
      <c r="U5311" s="39"/>
    </row>
    <row r="5312" spans="2:24" ht="6" customHeight="1"/>
    <row r="5313" spans="2:24" ht="13.75" customHeight="1">
      <c r="C5313" s="40" t="s">
        <v>10</v>
      </c>
      <c r="D5313" s="40"/>
      <c r="E5313" s="40"/>
      <c r="G5313" s="41">
        <v>2</v>
      </c>
      <c r="H5313" s="41"/>
      <c r="I5313" s="41"/>
    </row>
    <row r="5314" spans="2:24" ht="6" customHeight="1"/>
    <row r="5315" spans="2:24" ht="6" customHeight="1"/>
    <row r="5316" spans="2:24" ht="15" customHeight="1">
      <c r="B5316" s="42" t="s">
        <v>649</v>
      </c>
      <c r="C5316" s="42"/>
      <c r="D5316" s="42"/>
      <c r="E5316" s="42"/>
      <c r="F5316" s="42"/>
      <c r="G5316" s="42"/>
      <c r="H5316" s="42"/>
      <c r="I5316" s="42"/>
      <c r="J5316" s="42"/>
      <c r="K5316" s="42"/>
      <c r="L5316" s="42"/>
      <c r="M5316" s="42"/>
      <c r="N5316" s="42"/>
      <c r="O5316" s="42"/>
      <c r="P5316" s="42"/>
      <c r="Q5316" s="42"/>
      <c r="R5316" s="42"/>
      <c r="S5316" s="42"/>
      <c r="T5316" s="42"/>
      <c r="U5316" s="42"/>
      <c r="V5316" s="42"/>
      <c r="W5316" s="42"/>
      <c r="X5316" s="42"/>
    </row>
    <row r="5317" spans="2:24" ht="5.4" customHeight="1"/>
    <row r="5318" spans="2:24" ht="10.75" customHeight="1">
      <c r="B5318" s="43" t="s">
        <v>650</v>
      </c>
      <c r="C5318" s="43"/>
      <c r="E5318" s="37">
        <v>2425</v>
      </c>
      <c r="F5318" s="37"/>
      <c r="G5318" s="37"/>
      <c r="I5318" s="37">
        <v>2518</v>
      </c>
      <c r="J5318" s="37"/>
      <c r="K5318" s="37"/>
      <c r="M5318" s="2">
        <v>2200</v>
      </c>
      <c r="O5318" s="2">
        <v>2250</v>
      </c>
      <c r="Q5318" s="2">
        <v>2100</v>
      </c>
      <c r="S5318" s="37">
        <v>2180</v>
      </c>
      <c r="T5318" s="37"/>
      <c r="U5318" s="37"/>
      <c r="W5318" s="38">
        <v>70</v>
      </c>
      <c r="X5318" s="38"/>
    </row>
    <row r="5319" spans="2:24" ht="1.75" customHeight="1">
      <c r="B5319" s="43"/>
      <c r="C5319" s="43"/>
    </row>
    <row r="5320" spans="2:24" ht="0.65" customHeight="1">
      <c r="B5320" s="43"/>
      <c r="C5320" s="43"/>
    </row>
    <row r="5321" spans="2:24" ht="8.4" customHeight="1">
      <c r="B5321" s="43"/>
      <c r="C5321" s="43"/>
    </row>
    <row r="5322" spans="2:24" ht="10.75" customHeight="1">
      <c r="B5322" s="43" t="s">
        <v>650</v>
      </c>
      <c r="C5322" s="43"/>
      <c r="E5322" s="37">
        <v>2425</v>
      </c>
      <c r="F5322" s="37"/>
      <c r="G5322" s="37"/>
      <c r="I5322" s="37">
        <v>2518</v>
      </c>
      <c r="J5322" s="37"/>
      <c r="K5322" s="37"/>
      <c r="M5322" s="2">
        <v>2200</v>
      </c>
      <c r="O5322" s="2">
        <v>2250</v>
      </c>
      <c r="Q5322" s="2">
        <v>2100</v>
      </c>
      <c r="S5322" s="37">
        <v>2180</v>
      </c>
      <c r="T5322" s="37"/>
      <c r="U5322" s="37"/>
      <c r="W5322" s="38">
        <v>69</v>
      </c>
      <c r="X5322" s="38"/>
    </row>
    <row r="5323" spans="2:24" ht="1.75" customHeight="1">
      <c r="B5323" s="43"/>
      <c r="C5323" s="43"/>
    </row>
    <row r="5324" spans="2:24" ht="0.65" customHeight="1">
      <c r="B5324" s="43"/>
      <c r="C5324" s="43"/>
    </row>
    <row r="5325" spans="2:24" ht="8.4" customHeight="1">
      <c r="B5325" s="43"/>
      <c r="C5325" s="43"/>
    </row>
    <row r="5326" spans="2:24" ht="1.75" customHeight="1"/>
    <row r="5327" spans="2:24" ht="10.75" customHeight="1">
      <c r="E5327" s="39">
        <v>4850</v>
      </c>
      <c r="F5327" s="39"/>
      <c r="G5327" s="39"/>
      <c r="I5327" s="39">
        <v>5036</v>
      </c>
      <c r="J5327" s="39"/>
      <c r="K5327" s="39"/>
      <c r="M5327" s="3">
        <v>4400</v>
      </c>
      <c r="O5327" s="3">
        <v>4500</v>
      </c>
      <c r="Q5327" s="3">
        <v>4200</v>
      </c>
      <c r="S5327" s="39">
        <v>4360</v>
      </c>
      <c r="T5327" s="39"/>
      <c r="U5327" s="39"/>
    </row>
    <row r="5328" spans="2:24" ht="6" customHeight="1"/>
    <row r="5329" spans="2:24" ht="13.75" customHeight="1">
      <c r="C5329" s="40" t="s">
        <v>10</v>
      </c>
      <c r="D5329" s="40"/>
      <c r="E5329" s="40"/>
      <c r="G5329" s="41">
        <v>2</v>
      </c>
      <c r="H5329" s="41"/>
      <c r="I5329" s="41"/>
    </row>
    <row r="5330" spans="2:24" ht="6" customHeight="1"/>
    <row r="5331" spans="2:24" ht="6" customHeight="1"/>
    <row r="5332" spans="2:24" ht="15" customHeight="1">
      <c r="B5332" s="42" t="s">
        <v>651</v>
      </c>
      <c r="C5332" s="42"/>
      <c r="D5332" s="42"/>
      <c r="E5332" s="42"/>
      <c r="F5332" s="42"/>
      <c r="G5332" s="42"/>
      <c r="H5332" s="42"/>
      <c r="I5332" s="42"/>
      <c r="J5332" s="42"/>
      <c r="K5332" s="42"/>
      <c r="L5332" s="42"/>
      <c r="M5332" s="42"/>
      <c r="N5332" s="42"/>
      <c r="O5332" s="42"/>
      <c r="P5332" s="42"/>
      <c r="Q5332" s="42"/>
      <c r="R5332" s="42"/>
      <c r="S5332" s="42"/>
      <c r="T5332" s="42"/>
      <c r="U5332" s="42"/>
      <c r="V5332" s="42"/>
      <c r="W5332" s="42"/>
      <c r="X5332" s="42"/>
    </row>
    <row r="5333" spans="2:24" ht="5.4" customHeight="1"/>
    <row r="5334" spans="2:24" ht="12.65" customHeight="1">
      <c r="B5334" s="33" t="s">
        <v>652</v>
      </c>
      <c r="C5334" s="33"/>
      <c r="E5334" s="37">
        <v>1820</v>
      </c>
      <c r="F5334" s="37"/>
      <c r="G5334" s="37"/>
      <c r="I5334" s="37">
        <v>1845</v>
      </c>
      <c r="J5334" s="37"/>
      <c r="K5334" s="37"/>
      <c r="M5334" s="2">
        <v>1855</v>
      </c>
      <c r="O5334" s="2">
        <v>1900</v>
      </c>
      <c r="Q5334" s="2">
        <v>1820</v>
      </c>
      <c r="S5334" s="37">
        <v>1850</v>
      </c>
      <c r="T5334" s="37"/>
      <c r="U5334" s="37"/>
      <c r="W5334" s="38">
        <v>78</v>
      </c>
      <c r="X5334" s="38"/>
    </row>
    <row r="5335" spans="2:24" ht="0.65" customHeight="1">
      <c r="B5335" s="33"/>
      <c r="C5335" s="33"/>
    </row>
    <row r="5336" spans="2:24" ht="0.65" customHeight="1"/>
    <row r="5337" spans="2:24" ht="1.75" customHeight="1"/>
    <row r="5338" spans="2:24" ht="10.75" customHeight="1">
      <c r="E5338" s="39">
        <v>1820</v>
      </c>
      <c r="F5338" s="39"/>
      <c r="G5338" s="39"/>
      <c r="I5338" s="39">
        <v>1845</v>
      </c>
      <c r="J5338" s="39"/>
      <c r="K5338" s="39"/>
      <c r="M5338" s="3">
        <v>1855</v>
      </c>
      <c r="O5338" s="3">
        <v>1900</v>
      </c>
      <c r="Q5338" s="3">
        <v>1820</v>
      </c>
      <c r="S5338" s="39">
        <v>1850</v>
      </c>
      <c r="T5338" s="39"/>
      <c r="U5338" s="39"/>
    </row>
    <row r="5339" spans="2:24" ht="6" customHeight="1"/>
    <row r="5340" spans="2:24" ht="13.75" customHeight="1">
      <c r="C5340" s="40" t="s">
        <v>10</v>
      </c>
      <c r="D5340" s="40"/>
      <c r="E5340" s="40"/>
      <c r="G5340" s="41">
        <v>1</v>
      </c>
      <c r="H5340" s="41"/>
      <c r="I5340" s="41"/>
    </row>
    <row r="5341" spans="2:24" ht="6" customHeight="1"/>
    <row r="5342" spans="2:24" ht="6" customHeight="1"/>
    <row r="5343" spans="2:24" ht="15" customHeight="1">
      <c r="B5343" s="42" t="s">
        <v>653</v>
      </c>
      <c r="C5343" s="42"/>
      <c r="D5343" s="42"/>
      <c r="E5343" s="42"/>
      <c r="F5343" s="42"/>
      <c r="G5343" s="42"/>
      <c r="H5343" s="42"/>
      <c r="I5343" s="42"/>
      <c r="J5343" s="42"/>
      <c r="K5343" s="42"/>
      <c r="L5343" s="42"/>
      <c r="M5343" s="42"/>
      <c r="N5343" s="42"/>
      <c r="O5343" s="42"/>
      <c r="P5343" s="42"/>
      <c r="Q5343" s="42"/>
      <c r="R5343" s="42"/>
      <c r="S5343" s="42"/>
      <c r="T5343" s="42"/>
      <c r="U5343" s="42"/>
      <c r="V5343" s="42"/>
      <c r="W5343" s="42"/>
      <c r="X5343" s="42"/>
    </row>
    <row r="5344" spans="2:24" ht="5.4" customHeight="1"/>
    <row r="5345" spans="2:24" ht="10.75" customHeight="1">
      <c r="B5345" s="43" t="s">
        <v>654</v>
      </c>
      <c r="C5345" s="43"/>
      <c r="E5345" s="37">
        <v>728</v>
      </c>
      <c r="F5345" s="37"/>
      <c r="G5345" s="37"/>
      <c r="I5345" s="37">
        <v>766</v>
      </c>
      <c r="J5345" s="37"/>
      <c r="K5345" s="37"/>
      <c r="M5345" s="2">
        <v>717</v>
      </c>
      <c r="O5345" s="2">
        <v>717</v>
      </c>
      <c r="Q5345" s="2">
        <v>670</v>
      </c>
      <c r="S5345" s="37">
        <v>715</v>
      </c>
      <c r="T5345" s="37"/>
      <c r="U5345" s="37"/>
      <c r="W5345" s="38">
        <v>69</v>
      </c>
      <c r="X5345" s="38"/>
    </row>
    <row r="5346" spans="2:24" ht="1.75" customHeight="1">
      <c r="B5346" s="43"/>
      <c r="C5346" s="43"/>
    </row>
    <row r="5347" spans="2:24" ht="0.65" customHeight="1">
      <c r="B5347" s="43"/>
      <c r="C5347" s="43"/>
    </row>
    <row r="5348" spans="2:24" ht="8.4" customHeight="1">
      <c r="B5348" s="43"/>
      <c r="C5348" s="43"/>
    </row>
    <row r="5349" spans="2:24" ht="10.75" customHeight="1">
      <c r="B5349" s="43" t="s">
        <v>654</v>
      </c>
      <c r="C5349" s="43"/>
      <c r="E5349" s="37">
        <v>728</v>
      </c>
      <c r="F5349" s="37"/>
      <c r="G5349" s="37"/>
      <c r="I5349" s="37">
        <v>766</v>
      </c>
      <c r="J5349" s="37"/>
      <c r="K5349" s="37"/>
      <c r="M5349" s="2">
        <v>717</v>
      </c>
      <c r="O5349" s="2">
        <v>717</v>
      </c>
      <c r="Q5349" s="2">
        <v>670</v>
      </c>
      <c r="S5349" s="37">
        <v>715</v>
      </c>
      <c r="T5349" s="37"/>
      <c r="U5349" s="37"/>
      <c r="W5349" s="38">
        <v>66</v>
      </c>
      <c r="X5349" s="38"/>
    </row>
    <row r="5350" spans="2:24" ht="1.75" customHeight="1">
      <c r="B5350" s="43"/>
      <c r="C5350" s="43"/>
    </row>
    <row r="5351" spans="2:24" ht="0.65" customHeight="1">
      <c r="B5351" s="43"/>
      <c r="C5351" s="43"/>
    </row>
    <row r="5352" spans="2:24" ht="8.4" customHeight="1">
      <c r="B5352" s="43"/>
      <c r="C5352" s="43"/>
    </row>
    <row r="5353" spans="2:24" ht="1.75" customHeight="1"/>
    <row r="5354" spans="2:24" ht="10.75" customHeight="1">
      <c r="E5354" s="39">
        <v>1456</v>
      </c>
      <c r="F5354" s="39"/>
      <c r="G5354" s="39"/>
      <c r="I5354" s="39">
        <v>1532</v>
      </c>
      <c r="J5354" s="39"/>
      <c r="K5354" s="39"/>
      <c r="M5354" s="3">
        <v>1434</v>
      </c>
      <c r="O5354" s="3">
        <v>1434</v>
      </c>
      <c r="Q5354" s="3">
        <v>1340</v>
      </c>
      <c r="S5354" s="39">
        <v>1430</v>
      </c>
      <c r="T5354" s="39"/>
      <c r="U5354" s="39"/>
    </row>
    <row r="5355" spans="2:24" ht="6" customHeight="1"/>
    <row r="5356" spans="2:24" ht="13.75" customHeight="1">
      <c r="C5356" s="40" t="s">
        <v>10</v>
      </c>
      <c r="D5356" s="40"/>
      <c r="E5356" s="40"/>
      <c r="G5356" s="41">
        <v>2</v>
      </c>
      <c r="H5356" s="41"/>
      <c r="I5356" s="41"/>
    </row>
    <row r="5357" spans="2:24" ht="6" customHeight="1"/>
    <row r="5358" spans="2:24" ht="6" customHeight="1"/>
    <row r="5359" spans="2:24" ht="15" customHeight="1">
      <c r="B5359" s="42" t="s">
        <v>655</v>
      </c>
      <c r="C5359" s="42"/>
      <c r="D5359" s="42"/>
      <c r="E5359" s="42"/>
      <c r="F5359" s="42"/>
      <c r="G5359" s="42"/>
      <c r="H5359" s="42"/>
      <c r="I5359" s="42"/>
      <c r="J5359" s="42"/>
      <c r="K5359" s="42"/>
      <c r="L5359" s="42"/>
      <c r="M5359" s="42"/>
      <c r="N5359" s="42"/>
      <c r="O5359" s="42"/>
      <c r="P5359" s="42"/>
      <c r="Q5359" s="42"/>
      <c r="R5359" s="42"/>
      <c r="S5359" s="42"/>
      <c r="T5359" s="42"/>
      <c r="U5359" s="42"/>
      <c r="V5359" s="42"/>
      <c r="W5359" s="42"/>
      <c r="X5359" s="42"/>
    </row>
    <row r="5360" spans="2:24" ht="5.4" customHeight="1"/>
    <row r="5361" spans="2:24" ht="10.75" customHeight="1">
      <c r="B5361" s="43" t="s">
        <v>656</v>
      </c>
      <c r="C5361" s="43"/>
      <c r="E5361" s="37">
        <v>25</v>
      </c>
      <c r="F5361" s="37"/>
      <c r="G5361" s="37"/>
      <c r="I5361" s="37">
        <v>105</v>
      </c>
      <c r="J5361" s="37"/>
      <c r="K5361" s="37"/>
      <c r="M5361" s="2">
        <v>150</v>
      </c>
      <c r="O5361" s="2">
        <v>200</v>
      </c>
      <c r="Q5361" s="2">
        <v>50</v>
      </c>
      <c r="S5361" s="37">
        <v>150</v>
      </c>
      <c r="T5361" s="37"/>
      <c r="U5361" s="37"/>
      <c r="W5361" s="38">
        <v>61</v>
      </c>
      <c r="X5361" s="38"/>
    </row>
    <row r="5362" spans="2:24" ht="1.75" customHeight="1">
      <c r="B5362" s="43"/>
      <c r="C5362" s="43"/>
    </row>
    <row r="5363" spans="2:24" ht="0.65" customHeight="1">
      <c r="B5363" s="43"/>
      <c r="C5363" s="43"/>
    </row>
    <row r="5364" spans="2:24" ht="8.4" customHeight="1">
      <c r="B5364" s="43"/>
      <c r="C5364" s="43"/>
    </row>
    <row r="5365" spans="2:24" ht="10.75" customHeight="1">
      <c r="B5365" s="43" t="s">
        <v>656</v>
      </c>
      <c r="C5365" s="43"/>
      <c r="E5365" s="37">
        <v>25</v>
      </c>
      <c r="F5365" s="37"/>
      <c r="G5365" s="37"/>
      <c r="I5365" s="37">
        <v>105</v>
      </c>
      <c r="J5365" s="37"/>
      <c r="K5365" s="37"/>
      <c r="M5365" s="2">
        <v>150</v>
      </c>
      <c r="O5365" s="2">
        <v>200</v>
      </c>
      <c r="Q5365" s="2">
        <v>50</v>
      </c>
      <c r="S5365" s="37">
        <v>150</v>
      </c>
      <c r="T5365" s="37"/>
      <c r="U5365" s="37"/>
      <c r="W5365" s="38">
        <v>63</v>
      </c>
      <c r="X5365" s="38"/>
    </row>
    <row r="5366" spans="2:24" ht="1.75" customHeight="1">
      <c r="B5366" s="43"/>
      <c r="C5366" s="43"/>
    </row>
    <row r="5367" spans="2:24" ht="0.65" customHeight="1">
      <c r="B5367" s="43"/>
      <c r="C5367" s="43"/>
    </row>
    <row r="5368" spans="2:24" ht="8.4" customHeight="1">
      <c r="B5368" s="43"/>
      <c r="C5368" s="43"/>
    </row>
    <row r="5369" spans="2:24" ht="1.75" customHeight="1"/>
    <row r="5370" spans="2:24" ht="10.75" customHeight="1">
      <c r="E5370" s="39">
        <v>50</v>
      </c>
      <c r="F5370" s="39"/>
      <c r="G5370" s="39"/>
      <c r="I5370" s="39">
        <v>210</v>
      </c>
      <c r="J5370" s="39"/>
      <c r="K5370" s="39"/>
      <c r="M5370" s="3">
        <v>300</v>
      </c>
      <c r="O5370" s="3">
        <v>400</v>
      </c>
      <c r="Q5370" s="3">
        <v>100</v>
      </c>
      <c r="S5370" s="39">
        <v>300</v>
      </c>
      <c r="T5370" s="39"/>
      <c r="U5370" s="39"/>
    </row>
    <row r="5371" spans="2:24" ht="6" customHeight="1"/>
    <row r="5372" spans="2:24" ht="13.75" customHeight="1">
      <c r="C5372" s="40" t="s">
        <v>10</v>
      </c>
      <c r="D5372" s="40"/>
      <c r="E5372" s="40"/>
      <c r="G5372" s="41">
        <v>2</v>
      </c>
      <c r="H5372" s="41"/>
      <c r="I5372" s="41"/>
    </row>
    <row r="5373" spans="2:24" ht="6" customHeight="1"/>
    <row r="5374" spans="2:24" ht="6" customHeight="1"/>
    <row r="5375" spans="2:24" ht="15" customHeight="1">
      <c r="B5375" s="42" t="s">
        <v>657</v>
      </c>
      <c r="C5375" s="42"/>
      <c r="D5375" s="42"/>
      <c r="E5375" s="42"/>
      <c r="F5375" s="42"/>
      <c r="G5375" s="42"/>
      <c r="H5375" s="42"/>
      <c r="I5375" s="42"/>
      <c r="J5375" s="42"/>
      <c r="K5375" s="42"/>
      <c r="L5375" s="42"/>
      <c r="M5375" s="42"/>
      <c r="N5375" s="42"/>
      <c r="O5375" s="42"/>
      <c r="P5375" s="42"/>
      <c r="Q5375" s="42"/>
      <c r="R5375" s="42"/>
      <c r="S5375" s="42"/>
      <c r="T5375" s="42"/>
      <c r="U5375" s="42"/>
      <c r="V5375" s="42"/>
      <c r="W5375" s="42"/>
      <c r="X5375" s="42"/>
    </row>
    <row r="5376" spans="2:24" ht="5.4" customHeight="1"/>
    <row r="5377" spans="2:24" ht="10.75" customHeight="1">
      <c r="B5377" s="43" t="s">
        <v>658</v>
      </c>
      <c r="C5377" s="43"/>
      <c r="E5377" s="37">
        <v>4680</v>
      </c>
      <c r="F5377" s="37"/>
      <c r="G5377" s="37"/>
      <c r="I5377" s="37">
        <v>4700</v>
      </c>
      <c r="J5377" s="37"/>
      <c r="K5377" s="37"/>
      <c r="M5377" s="2">
        <v>4690</v>
      </c>
      <c r="O5377" s="2">
        <v>4975</v>
      </c>
      <c r="Q5377" s="2">
        <v>4680</v>
      </c>
      <c r="S5377" s="37">
        <v>5080</v>
      </c>
      <c r="T5377" s="37"/>
      <c r="U5377" s="37"/>
      <c r="W5377" s="38">
        <v>78</v>
      </c>
      <c r="X5377" s="38"/>
    </row>
    <row r="5378" spans="2:24" ht="1.75" customHeight="1">
      <c r="B5378" s="43"/>
      <c r="C5378" s="43"/>
    </row>
    <row r="5379" spans="2:24" ht="0.65" customHeight="1">
      <c r="B5379" s="43"/>
      <c r="C5379" s="43"/>
    </row>
    <row r="5380" spans="2:24" ht="8.4" customHeight="1">
      <c r="B5380" s="43"/>
      <c r="C5380" s="43"/>
    </row>
    <row r="5381" spans="2:24" ht="10.75" customHeight="1">
      <c r="B5381" s="43" t="s">
        <v>658</v>
      </c>
      <c r="C5381" s="43"/>
      <c r="E5381" s="37">
        <v>4680</v>
      </c>
      <c r="F5381" s="37"/>
      <c r="G5381" s="37"/>
      <c r="I5381" s="37">
        <v>4700</v>
      </c>
      <c r="J5381" s="37"/>
      <c r="K5381" s="37"/>
      <c r="M5381" s="2">
        <v>4690</v>
      </c>
      <c r="O5381" s="2">
        <v>4975</v>
      </c>
      <c r="Q5381" s="2">
        <v>4680</v>
      </c>
      <c r="S5381" s="37">
        <v>5080</v>
      </c>
      <c r="T5381" s="37"/>
      <c r="U5381" s="37"/>
      <c r="W5381" s="38">
        <v>74</v>
      </c>
      <c r="X5381" s="38"/>
    </row>
    <row r="5382" spans="2:24" ht="1.75" customHeight="1">
      <c r="B5382" s="43"/>
      <c r="C5382" s="43"/>
    </row>
    <row r="5383" spans="2:24" ht="0.65" customHeight="1">
      <c r="B5383" s="43"/>
      <c r="C5383" s="43"/>
    </row>
    <row r="5384" spans="2:24" ht="8.4" customHeight="1">
      <c r="B5384" s="43"/>
      <c r="C5384" s="43"/>
    </row>
    <row r="5385" spans="2:24" ht="1.75" customHeight="1"/>
    <row r="5386" spans="2:24" ht="10.75" customHeight="1">
      <c r="E5386" s="39">
        <v>9360</v>
      </c>
      <c r="F5386" s="39"/>
      <c r="G5386" s="39"/>
      <c r="I5386" s="39">
        <v>9400</v>
      </c>
      <c r="J5386" s="39"/>
      <c r="K5386" s="39"/>
      <c r="M5386" s="3">
        <v>9380</v>
      </c>
      <c r="O5386" s="3">
        <v>9950</v>
      </c>
      <c r="Q5386" s="3">
        <v>9360</v>
      </c>
      <c r="S5386" s="39">
        <v>10160</v>
      </c>
      <c r="T5386" s="39"/>
      <c r="U5386" s="39"/>
    </row>
    <row r="5387" spans="2:24" ht="6" customHeight="1"/>
    <row r="5388" spans="2:24" ht="13.75" customHeight="1">
      <c r="C5388" s="40" t="s">
        <v>10</v>
      </c>
      <c r="D5388" s="40"/>
      <c r="E5388" s="40"/>
      <c r="G5388" s="41">
        <v>2</v>
      </c>
      <c r="H5388" s="41"/>
      <c r="I5388" s="41"/>
    </row>
    <row r="5389" spans="2:24" ht="6" customHeight="1"/>
    <row r="5390" spans="2:24" ht="6" customHeight="1"/>
    <row r="5391" spans="2:24" ht="15" customHeight="1">
      <c r="B5391" s="42" t="s">
        <v>659</v>
      </c>
      <c r="C5391" s="42"/>
      <c r="D5391" s="42"/>
      <c r="E5391" s="42"/>
      <c r="F5391" s="42"/>
      <c r="G5391" s="42"/>
      <c r="H5391" s="42"/>
      <c r="I5391" s="42"/>
      <c r="J5391" s="42"/>
      <c r="K5391" s="42"/>
      <c r="L5391" s="42"/>
      <c r="M5391" s="42"/>
      <c r="N5391" s="42"/>
      <c r="O5391" s="42"/>
      <c r="P5391" s="42"/>
      <c r="Q5391" s="42"/>
      <c r="R5391" s="42"/>
      <c r="S5391" s="42"/>
      <c r="T5391" s="42"/>
      <c r="U5391" s="42"/>
      <c r="V5391" s="42"/>
      <c r="W5391" s="42"/>
      <c r="X5391" s="42"/>
    </row>
    <row r="5392" spans="2:24" ht="5.4" customHeight="1"/>
    <row r="5393" spans="2:24" ht="12.65" customHeight="1">
      <c r="B5393" s="33" t="s">
        <v>660</v>
      </c>
      <c r="C5393" s="33"/>
      <c r="E5393" s="37">
        <v>1000</v>
      </c>
      <c r="F5393" s="37"/>
      <c r="G5393" s="37"/>
      <c r="I5393" s="37">
        <v>1000</v>
      </c>
      <c r="J5393" s="37"/>
      <c r="K5393" s="37"/>
      <c r="M5393" s="2">
        <v>940</v>
      </c>
      <c r="O5393" s="2">
        <v>1040</v>
      </c>
      <c r="Q5393" s="2">
        <v>520</v>
      </c>
      <c r="S5393" s="37">
        <v>540</v>
      </c>
      <c r="T5393" s="37"/>
      <c r="U5393" s="37"/>
      <c r="W5393" s="38">
        <v>59</v>
      </c>
      <c r="X5393" s="38"/>
    </row>
    <row r="5394" spans="2:24" ht="0.65" customHeight="1">
      <c r="B5394" s="33"/>
      <c r="C5394" s="33"/>
    </row>
    <row r="5395" spans="2:24" ht="0.65" customHeight="1"/>
    <row r="5396" spans="2:24" ht="1.75" customHeight="1"/>
    <row r="5397" spans="2:24" ht="10.75" customHeight="1">
      <c r="E5397" s="39">
        <v>1000</v>
      </c>
      <c r="F5397" s="39"/>
      <c r="G5397" s="39"/>
      <c r="I5397" s="39">
        <v>1000</v>
      </c>
      <c r="J5397" s="39"/>
      <c r="K5397" s="39"/>
      <c r="M5397" s="3">
        <v>940</v>
      </c>
      <c r="O5397" s="3">
        <v>1040</v>
      </c>
      <c r="Q5397" s="3">
        <v>520</v>
      </c>
      <c r="S5397" s="39">
        <v>540</v>
      </c>
      <c r="T5397" s="39"/>
      <c r="U5397" s="39"/>
    </row>
    <row r="5398" spans="2:24" ht="6" customHeight="1"/>
    <row r="5399" spans="2:24" ht="13.75" customHeight="1">
      <c r="C5399" s="40" t="s">
        <v>10</v>
      </c>
      <c r="D5399" s="40"/>
      <c r="E5399" s="40"/>
      <c r="G5399" s="41">
        <v>1</v>
      </c>
      <c r="H5399" s="41"/>
      <c r="I5399" s="41"/>
    </row>
    <row r="5400" spans="2:24" ht="6" customHeight="1"/>
    <row r="5401" spans="2:24" ht="6" customHeight="1"/>
    <row r="5402" spans="2:24" ht="15" customHeight="1">
      <c r="B5402" s="42" t="s">
        <v>661</v>
      </c>
      <c r="C5402" s="42"/>
      <c r="D5402" s="42"/>
      <c r="E5402" s="42"/>
      <c r="F5402" s="42"/>
      <c r="G5402" s="42"/>
      <c r="H5402" s="42"/>
      <c r="I5402" s="42"/>
      <c r="J5402" s="42"/>
      <c r="K5402" s="42"/>
      <c r="L5402" s="42"/>
      <c r="M5402" s="42"/>
      <c r="N5402" s="42"/>
      <c r="O5402" s="42"/>
      <c r="P5402" s="42"/>
      <c r="Q5402" s="42"/>
      <c r="R5402" s="42"/>
      <c r="S5402" s="42"/>
      <c r="T5402" s="42"/>
      <c r="U5402" s="42"/>
      <c r="V5402" s="42"/>
      <c r="W5402" s="42"/>
      <c r="X5402" s="42"/>
    </row>
    <row r="5403" spans="2:24" ht="5.4" customHeight="1"/>
    <row r="5404" spans="2:24" ht="12.65" customHeight="1">
      <c r="B5404" s="33" t="s">
        <v>662</v>
      </c>
      <c r="C5404" s="33"/>
      <c r="E5404" s="37">
        <v>520</v>
      </c>
      <c r="F5404" s="37"/>
      <c r="G5404" s="37"/>
      <c r="I5404" s="37">
        <v>690</v>
      </c>
      <c r="J5404" s="37"/>
      <c r="K5404" s="37"/>
      <c r="M5404" s="2">
        <v>550</v>
      </c>
      <c r="O5404" s="2">
        <v>660</v>
      </c>
      <c r="Q5404" s="2">
        <v>530</v>
      </c>
      <c r="S5404" s="37">
        <v>705</v>
      </c>
      <c r="T5404" s="37"/>
      <c r="U5404" s="37"/>
      <c r="W5404" s="38">
        <v>77</v>
      </c>
      <c r="X5404" s="38"/>
    </row>
    <row r="5405" spans="2:24" ht="0.65" customHeight="1">
      <c r="B5405" s="33"/>
      <c r="C5405" s="33"/>
    </row>
    <row r="5406" spans="2:24" ht="0.65" customHeight="1"/>
    <row r="5407" spans="2:24" ht="1.75" customHeight="1"/>
    <row r="5408" spans="2:24" ht="10.75" customHeight="1">
      <c r="E5408" s="39">
        <v>520</v>
      </c>
      <c r="F5408" s="39"/>
      <c r="G5408" s="39"/>
      <c r="I5408" s="39">
        <v>690</v>
      </c>
      <c r="J5408" s="39"/>
      <c r="K5408" s="39"/>
      <c r="M5408" s="3">
        <v>550</v>
      </c>
      <c r="O5408" s="3">
        <v>660</v>
      </c>
      <c r="Q5408" s="3">
        <v>530</v>
      </c>
      <c r="S5408" s="39">
        <v>705</v>
      </c>
      <c r="T5408" s="39"/>
      <c r="U5408" s="39"/>
    </row>
    <row r="5409" spans="2:24" ht="6" customHeight="1"/>
    <row r="5410" spans="2:24" ht="13.75" customHeight="1">
      <c r="C5410" s="40" t="s">
        <v>10</v>
      </c>
      <c r="D5410" s="40"/>
      <c r="E5410" s="40"/>
      <c r="G5410" s="41">
        <v>1</v>
      </c>
      <c r="H5410" s="41"/>
      <c r="I5410" s="41"/>
    </row>
    <row r="5411" spans="2:24" ht="6" customHeight="1"/>
    <row r="5412" spans="2:24" ht="6" customHeight="1"/>
    <row r="5413" spans="2:24" ht="15" customHeight="1">
      <c r="B5413" s="42" t="s">
        <v>663</v>
      </c>
      <c r="C5413" s="42"/>
      <c r="D5413" s="42"/>
      <c r="E5413" s="42"/>
      <c r="F5413" s="42"/>
      <c r="G5413" s="42"/>
      <c r="H5413" s="42"/>
      <c r="I5413" s="42"/>
      <c r="J5413" s="42"/>
      <c r="K5413" s="42"/>
      <c r="L5413" s="42"/>
      <c r="M5413" s="42"/>
      <c r="N5413" s="42"/>
      <c r="O5413" s="42"/>
      <c r="P5413" s="42"/>
      <c r="Q5413" s="42"/>
      <c r="R5413" s="42"/>
      <c r="S5413" s="42"/>
      <c r="T5413" s="42"/>
      <c r="U5413" s="42"/>
      <c r="V5413" s="42"/>
      <c r="W5413" s="42"/>
      <c r="X5413" s="42"/>
    </row>
    <row r="5414" spans="2:24" ht="5.4" customHeight="1"/>
    <row r="5415" spans="2:24" ht="10.75" customHeight="1">
      <c r="B5415" s="43" t="s">
        <v>664</v>
      </c>
      <c r="C5415" s="43"/>
      <c r="E5415" s="37">
        <v>0</v>
      </c>
      <c r="F5415" s="37"/>
      <c r="G5415" s="37"/>
      <c r="I5415" s="37">
        <v>0</v>
      </c>
      <c r="J5415" s="37"/>
      <c r="K5415" s="37"/>
      <c r="M5415" s="2">
        <v>5</v>
      </c>
      <c r="O5415" s="2">
        <v>5</v>
      </c>
      <c r="Q5415" s="2">
        <v>70</v>
      </c>
      <c r="S5415" s="37">
        <v>70</v>
      </c>
      <c r="T5415" s="37"/>
      <c r="U5415" s="37"/>
      <c r="W5415" s="38">
        <v>39</v>
      </c>
      <c r="X5415" s="38"/>
    </row>
    <row r="5416" spans="2:24" ht="1.75" customHeight="1">
      <c r="B5416" s="43"/>
      <c r="C5416" s="43"/>
    </row>
    <row r="5417" spans="2:24" ht="0.65" customHeight="1">
      <c r="B5417" s="43"/>
      <c r="C5417" s="43"/>
    </row>
    <row r="5418" spans="2:24" ht="8.4" customHeight="1">
      <c r="B5418" s="43"/>
      <c r="C5418" s="43"/>
    </row>
    <row r="5419" spans="2:24" ht="1.75" customHeight="1"/>
    <row r="5420" spans="2:24" ht="10.75" customHeight="1">
      <c r="E5420" s="39">
        <v>0</v>
      </c>
      <c r="F5420" s="39"/>
      <c r="G5420" s="39"/>
      <c r="I5420" s="39">
        <v>0</v>
      </c>
      <c r="J5420" s="39"/>
      <c r="K5420" s="39"/>
      <c r="M5420" s="3">
        <v>5</v>
      </c>
      <c r="O5420" s="3">
        <v>5</v>
      </c>
      <c r="Q5420" s="3">
        <v>70</v>
      </c>
      <c r="S5420" s="39">
        <v>70</v>
      </c>
      <c r="T5420" s="39"/>
      <c r="U5420" s="39"/>
    </row>
    <row r="5421" spans="2:24" ht="6" customHeight="1"/>
    <row r="5422" spans="2:24" ht="13.75" customHeight="1">
      <c r="C5422" s="40" t="s">
        <v>10</v>
      </c>
      <c r="D5422" s="40"/>
      <c r="E5422" s="40"/>
      <c r="G5422" s="41">
        <v>1</v>
      </c>
      <c r="H5422" s="41"/>
      <c r="I5422" s="41"/>
    </row>
    <row r="5423" spans="2:24" ht="6" customHeight="1"/>
    <row r="5424" spans="2:24" ht="6" customHeight="1"/>
    <row r="5425" spans="2:24" ht="15" customHeight="1">
      <c r="B5425" s="42" t="s">
        <v>665</v>
      </c>
      <c r="C5425" s="42"/>
      <c r="D5425" s="42"/>
      <c r="E5425" s="42"/>
      <c r="F5425" s="42"/>
      <c r="G5425" s="42"/>
      <c r="H5425" s="42"/>
      <c r="I5425" s="42"/>
      <c r="J5425" s="42"/>
      <c r="K5425" s="42"/>
      <c r="L5425" s="42"/>
      <c r="M5425" s="42"/>
      <c r="N5425" s="42"/>
      <c r="O5425" s="42"/>
      <c r="P5425" s="42"/>
      <c r="Q5425" s="42"/>
      <c r="R5425" s="42"/>
      <c r="S5425" s="42"/>
      <c r="T5425" s="42"/>
      <c r="U5425" s="42"/>
      <c r="V5425" s="42"/>
      <c r="W5425" s="42"/>
      <c r="X5425" s="42"/>
    </row>
    <row r="5426" spans="2:24" ht="5.4" customHeight="1"/>
    <row r="5427" spans="2:24" ht="10.75" customHeight="1">
      <c r="B5427" s="43" t="s">
        <v>666</v>
      </c>
      <c r="C5427" s="43"/>
      <c r="E5427" s="37">
        <v>374</v>
      </c>
      <c r="F5427" s="37"/>
      <c r="G5427" s="37"/>
      <c r="I5427" s="37">
        <v>419</v>
      </c>
      <c r="J5427" s="37"/>
      <c r="K5427" s="37"/>
      <c r="M5427" s="2">
        <v>345</v>
      </c>
      <c r="O5427" s="2">
        <v>350</v>
      </c>
      <c r="Q5427" s="2">
        <v>350</v>
      </c>
      <c r="S5427" s="37">
        <v>375</v>
      </c>
      <c r="T5427" s="37"/>
      <c r="U5427" s="37"/>
      <c r="W5427" s="38">
        <v>74</v>
      </c>
      <c r="X5427" s="38"/>
    </row>
    <row r="5428" spans="2:24" ht="1.75" customHeight="1">
      <c r="B5428" s="43"/>
      <c r="C5428" s="43"/>
    </row>
    <row r="5429" spans="2:24" ht="0.65" customHeight="1">
      <c r="B5429" s="43"/>
      <c r="C5429" s="43"/>
    </row>
    <row r="5430" spans="2:24" ht="8.4" customHeight="1">
      <c r="B5430" s="43"/>
      <c r="C5430" s="43"/>
    </row>
    <row r="5431" spans="2:24" ht="10.75" customHeight="1">
      <c r="B5431" s="43" t="s">
        <v>666</v>
      </c>
      <c r="C5431" s="43"/>
      <c r="E5431" s="37">
        <v>374</v>
      </c>
      <c r="F5431" s="37"/>
      <c r="G5431" s="37"/>
      <c r="I5431" s="37">
        <v>419</v>
      </c>
      <c r="J5431" s="37"/>
      <c r="K5431" s="37"/>
      <c r="M5431" s="2">
        <v>345</v>
      </c>
      <c r="O5431" s="2">
        <v>350</v>
      </c>
      <c r="Q5431" s="2">
        <v>350</v>
      </c>
      <c r="S5431" s="37">
        <v>375</v>
      </c>
      <c r="T5431" s="37"/>
      <c r="U5431" s="37"/>
      <c r="W5431" s="38">
        <v>83</v>
      </c>
      <c r="X5431" s="38"/>
    </row>
    <row r="5432" spans="2:24" ht="1.75" customHeight="1">
      <c r="B5432" s="43"/>
      <c r="C5432" s="43"/>
    </row>
    <row r="5433" spans="2:24" ht="0.65" customHeight="1">
      <c r="B5433" s="43"/>
      <c r="C5433" s="43"/>
    </row>
    <row r="5434" spans="2:24" ht="8.4" customHeight="1">
      <c r="B5434" s="43"/>
      <c r="C5434" s="43"/>
    </row>
    <row r="5435" spans="2:24" ht="1.75" customHeight="1"/>
    <row r="5436" spans="2:24" ht="10.75" customHeight="1">
      <c r="E5436" s="39">
        <v>748</v>
      </c>
      <c r="F5436" s="39"/>
      <c r="G5436" s="39"/>
      <c r="I5436" s="39">
        <v>838</v>
      </c>
      <c r="J5436" s="39"/>
      <c r="K5436" s="39"/>
      <c r="M5436" s="3">
        <v>690</v>
      </c>
      <c r="O5436" s="3">
        <v>700</v>
      </c>
      <c r="Q5436" s="3">
        <v>700</v>
      </c>
      <c r="S5436" s="39">
        <v>750</v>
      </c>
      <c r="T5436" s="39"/>
      <c r="U5436" s="39"/>
    </row>
    <row r="5437" spans="2:24" ht="6" customHeight="1"/>
    <row r="5438" spans="2:24" ht="13.75" customHeight="1">
      <c r="C5438" s="40" t="s">
        <v>10</v>
      </c>
      <c r="D5438" s="40"/>
      <c r="E5438" s="40"/>
      <c r="G5438" s="41">
        <v>2</v>
      </c>
      <c r="H5438" s="41"/>
      <c r="I5438" s="41"/>
    </row>
    <row r="5439" spans="2:24" ht="6" customHeight="1"/>
    <row r="5440" spans="2:24" ht="6" customHeight="1"/>
    <row r="5441" spans="2:24" ht="15" customHeight="1">
      <c r="B5441" s="42" t="s">
        <v>667</v>
      </c>
      <c r="C5441" s="42"/>
      <c r="D5441" s="42"/>
      <c r="E5441" s="42"/>
      <c r="F5441" s="42"/>
      <c r="G5441" s="42"/>
      <c r="H5441" s="42"/>
      <c r="I5441" s="42"/>
      <c r="J5441" s="42"/>
      <c r="K5441" s="42"/>
      <c r="L5441" s="42"/>
      <c r="M5441" s="42"/>
      <c r="N5441" s="42"/>
      <c r="O5441" s="42"/>
      <c r="P5441" s="42"/>
      <c r="Q5441" s="42"/>
      <c r="R5441" s="42"/>
      <c r="S5441" s="42"/>
      <c r="T5441" s="42"/>
      <c r="U5441" s="42"/>
      <c r="V5441" s="42"/>
      <c r="W5441" s="42"/>
      <c r="X5441" s="42"/>
    </row>
    <row r="5442" spans="2:24" ht="5.4" customHeight="1"/>
    <row r="5443" spans="2:24" ht="10.75" customHeight="1">
      <c r="B5443" s="43" t="s">
        <v>668</v>
      </c>
      <c r="C5443" s="43"/>
      <c r="E5443" s="37">
        <v>3145</v>
      </c>
      <c r="F5443" s="37"/>
      <c r="G5443" s="37"/>
      <c r="I5443" s="37">
        <v>3760</v>
      </c>
      <c r="J5443" s="37"/>
      <c r="K5443" s="37"/>
      <c r="M5443" s="2">
        <v>3244</v>
      </c>
      <c r="O5443" s="2">
        <v>3363</v>
      </c>
      <c r="Q5443" s="2">
        <v>3502</v>
      </c>
      <c r="S5443" s="37">
        <v>3906</v>
      </c>
      <c r="T5443" s="37"/>
      <c r="U5443" s="37"/>
      <c r="W5443" s="38">
        <v>64</v>
      </c>
      <c r="X5443" s="38"/>
    </row>
    <row r="5444" spans="2:24" ht="1.75" customHeight="1">
      <c r="B5444" s="43"/>
      <c r="C5444" s="43"/>
    </row>
    <row r="5445" spans="2:24" ht="0.65" customHeight="1">
      <c r="B5445" s="43"/>
      <c r="C5445" s="43"/>
    </row>
    <row r="5446" spans="2:24" ht="8.4" customHeight="1">
      <c r="B5446" s="43"/>
      <c r="C5446" s="43"/>
    </row>
    <row r="5447" spans="2:24" ht="10.75" customHeight="1">
      <c r="B5447" s="43" t="s">
        <v>668</v>
      </c>
      <c r="C5447" s="43"/>
      <c r="E5447" s="37">
        <v>3145</v>
      </c>
      <c r="F5447" s="37"/>
      <c r="G5447" s="37"/>
      <c r="I5447" s="37">
        <v>3760</v>
      </c>
      <c r="J5447" s="37"/>
      <c r="K5447" s="37"/>
      <c r="M5447" s="2">
        <v>3244</v>
      </c>
      <c r="O5447" s="2">
        <v>3363</v>
      </c>
      <c r="Q5447" s="2">
        <v>3502</v>
      </c>
      <c r="S5447" s="37">
        <v>3906</v>
      </c>
      <c r="T5447" s="37"/>
      <c r="U5447" s="37"/>
      <c r="W5447" s="38">
        <v>60</v>
      </c>
      <c r="X5447" s="38"/>
    </row>
    <row r="5448" spans="2:24" ht="1.75" customHeight="1">
      <c r="B5448" s="43"/>
      <c r="C5448" s="43"/>
    </row>
    <row r="5449" spans="2:24" ht="0.65" customHeight="1">
      <c r="B5449" s="43"/>
      <c r="C5449" s="43"/>
    </row>
    <row r="5450" spans="2:24" ht="8.4" customHeight="1">
      <c r="B5450" s="43"/>
      <c r="C5450" s="43"/>
    </row>
    <row r="5451" spans="2:24" ht="1.75" customHeight="1"/>
    <row r="5452" spans="2:24" ht="10.75" customHeight="1">
      <c r="E5452" s="39">
        <v>6290</v>
      </c>
      <c r="F5452" s="39"/>
      <c r="G5452" s="39"/>
      <c r="I5452" s="39">
        <v>7520</v>
      </c>
      <c r="J5452" s="39"/>
      <c r="K5452" s="39"/>
      <c r="M5452" s="3">
        <v>6488</v>
      </c>
      <c r="O5452" s="3">
        <v>6726</v>
      </c>
      <c r="Q5452" s="3">
        <v>7004</v>
      </c>
      <c r="S5452" s="39">
        <v>7812</v>
      </c>
      <c r="T5452" s="39"/>
      <c r="U5452" s="39"/>
    </row>
    <row r="5453" spans="2:24" ht="6" customHeight="1"/>
    <row r="5454" spans="2:24" ht="13.75" customHeight="1">
      <c r="C5454" s="40" t="s">
        <v>10</v>
      </c>
      <c r="D5454" s="40"/>
      <c r="E5454" s="40"/>
      <c r="G5454" s="41">
        <v>2</v>
      </c>
      <c r="H5454" s="41"/>
      <c r="I5454" s="41"/>
    </row>
    <row r="5455" spans="2:24" ht="6" customHeight="1"/>
    <row r="5456" spans="2:24" ht="6" customHeight="1"/>
    <row r="5457" spans="2:24" ht="15" customHeight="1">
      <c r="B5457" s="42" t="s">
        <v>669</v>
      </c>
      <c r="C5457" s="42"/>
      <c r="D5457" s="42"/>
      <c r="E5457" s="42"/>
      <c r="F5457" s="42"/>
      <c r="G5457" s="42"/>
      <c r="H5457" s="42"/>
      <c r="I5457" s="42"/>
      <c r="J5457" s="42"/>
      <c r="K5457" s="42"/>
      <c r="L5457" s="42"/>
      <c r="M5457" s="42"/>
      <c r="N5457" s="42"/>
      <c r="O5457" s="42"/>
      <c r="P5457" s="42"/>
      <c r="Q5457" s="42"/>
      <c r="R5457" s="42"/>
      <c r="S5457" s="42"/>
      <c r="T5457" s="42"/>
      <c r="U5457" s="42"/>
      <c r="V5457" s="42"/>
      <c r="W5457" s="42"/>
      <c r="X5457" s="42"/>
    </row>
    <row r="5458" spans="2:24" ht="5.4" customHeight="1"/>
    <row r="5459" spans="2:24" ht="10.75" customHeight="1">
      <c r="B5459" s="43" t="s">
        <v>670</v>
      </c>
      <c r="C5459" s="43"/>
      <c r="E5459" s="37">
        <v>0</v>
      </c>
      <c r="F5459" s="37"/>
      <c r="G5459" s="37"/>
      <c r="I5459" s="37">
        <v>100</v>
      </c>
      <c r="J5459" s="37"/>
      <c r="K5459" s="37"/>
      <c r="M5459" s="2">
        <v>500</v>
      </c>
      <c r="O5459" s="2">
        <v>500</v>
      </c>
      <c r="Q5459" s="2">
        <v>700</v>
      </c>
      <c r="S5459" s="37">
        <v>900</v>
      </c>
      <c r="T5459" s="37"/>
      <c r="U5459" s="37"/>
      <c r="W5459" s="38">
        <v>52</v>
      </c>
      <c r="X5459" s="38"/>
    </row>
    <row r="5460" spans="2:24" ht="1.75" customHeight="1">
      <c r="B5460" s="43"/>
      <c r="C5460" s="43"/>
    </row>
    <row r="5461" spans="2:24" ht="0.65" customHeight="1">
      <c r="B5461" s="43"/>
      <c r="C5461" s="43"/>
    </row>
    <row r="5462" spans="2:24" ht="8.4" customHeight="1">
      <c r="B5462" s="43"/>
      <c r="C5462" s="43"/>
    </row>
    <row r="5463" spans="2:24" ht="10.75" customHeight="1">
      <c r="B5463" s="43" t="s">
        <v>670</v>
      </c>
      <c r="C5463" s="43"/>
      <c r="E5463" s="37">
        <v>0</v>
      </c>
      <c r="F5463" s="37"/>
      <c r="G5463" s="37"/>
      <c r="I5463" s="37">
        <v>100</v>
      </c>
      <c r="J5463" s="37"/>
      <c r="K5463" s="37"/>
      <c r="M5463" s="2">
        <v>500</v>
      </c>
      <c r="O5463" s="2">
        <v>500</v>
      </c>
      <c r="Q5463" s="2">
        <v>700</v>
      </c>
      <c r="S5463" s="37">
        <v>900</v>
      </c>
      <c r="T5463" s="37"/>
      <c r="U5463" s="37"/>
      <c r="W5463" s="38">
        <v>51</v>
      </c>
      <c r="X5463" s="38"/>
    </row>
    <row r="5464" spans="2:24" ht="1.75" customHeight="1">
      <c r="B5464" s="43"/>
      <c r="C5464" s="43"/>
    </row>
    <row r="5465" spans="2:24" ht="0.65" customHeight="1">
      <c r="B5465" s="43"/>
      <c r="C5465" s="43"/>
    </row>
    <row r="5466" spans="2:24" ht="8.4" customHeight="1">
      <c r="B5466" s="43"/>
      <c r="C5466" s="43"/>
    </row>
    <row r="5467" spans="2:24" ht="10.75" customHeight="1">
      <c r="E5467" s="39">
        <v>0</v>
      </c>
      <c r="F5467" s="39"/>
      <c r="G5467" s="39"/>
      <c r="I5467" s="39">
        <v>200</v>
      </c>
      <c r="J5467" s="39"/>
      <c r="K5467" s="39"/>
      <c r="M5467" s="3">
        <v>1000</v>
      </c>
      <c r="O5467" s="3">
        <v>1000</v>
      </c>
      <c r="Q5467" s="3">
        <v>1400</v>
      </c>
      <c r="S5467" s="39">
        <v>1800</v>
      </c>
      <c r="T5467" s="39"/>
      <c r="U5467" s="39"/>
    </row>
    <row r="5468" spans="2:24" ht="6" customHeight="1"/>
    <row r="5469" spans="2:24" ht="13.75" customHeight="1">
      <c r="C5469" s="40" t="s">
        <v>10</v>
      </c>
      <c r="D5469" s="40"/>
      <c r="E5469" s="40"/>
      <c r="G5469" s="41">
        <v>2</v>
      </c>
      <c r="H5469" s="41"/>
      <c r="I5469" s="41"/>
    </row>
    <row r="5470" spans="2:24" ht="6" customHeight="1"/>
    <row r="5471" spans="2:24" ht="6" customHeight="1"/>
    <row r="5472" spans="2:24" ht="15" customHeight="1">
      <c r="B5472" s="42" t="s">
        <v>671</v>
      </c>
      <c r="C5472" s="42"/>
      <c r="D5472" s="42"/>
      <c r="E5472" s="42"/>
      <c r="F5472" s="42"/>
      <c r="G5472" s="42"/>
      <c r="H5472" s="42"/>
      <c r="I5472" s="42"/>
      <c r="J5472" s="42"/>
      <c r="K5472" s="42"/>
      <c r="L5472" s="42"/>
      <c r="M5472" s="42"/>
      <c r="N5472" s="42"/>
      <c r="O5472" s="42"/>
      <c r="P5472" s="42"/>
      <c r="Q5472" s="42"/>
      <c r="R5472" s="42"/>
      <c r="S5472" s="42"/>
      <c r="T5472" s="42"/>
      <c r="U5472" s="42"/>
      <c r="V5472" s="42"/>
      <c r="W5472" s="42"/>
      <c r="X5472" s="42"/>
    </row>
    <row r="5473" spans="2:24" ht="5.4" customHeight="1"/>
    <row r="5474" spans="2:24" ht="12.65" customHeight="1">
      <c r="B5474" s="33" t="s">
        <v>672</v>
      </c>
      <c r="C5474" s="33"/>
      <c r="E5474" s="37">
        <v>500</v>
      </c>
      <c r="F5474" s="37"/>
      <c r="G5474" s="37"/>
      <c r="I5474" s="37">
        <v>500</v>
      </c>
      <c r="J5474" s="37"/>
      <c r="K5474" s="37"/>
      <c r="M5474" s="2">
        <v>870</v>
      </c>
      <c r="O5474" s="2">
        <v>970</v>
      </c>
      <c r="Q5474" s="2">
        <v>335</v>
      </c>
      <c r="S5474" s="37">
        <v>365</v>
      </c>
      <c r="T5474" s="37"/>
      <c r="U5474" s="37"/>
      <c r="W5474" s="38">
        <v>91</v>
      </c>
      <c r="X5474" s="38"/>
    </row>
    <row r="5475" spans="2:24" ht="0.65" customHeight="1">
      <c r="B5475" s="33"/>
      <c r="C5475" s="33"/>
    </row>
    <row r="5476" spans="2:24" ht="0.65" customHeight="1"/>
    <row r="5477" spans="2:24" ht="1.75" customHeight="1"/>
    <row r="5478" spans="2:24" ht="10.75" customHeight="1">
      <c r="E5478" s="39">
        <v>500</v>
      </c>
      <c r="F5478" s="39"/>
      <c r="G5478" s="39"/>
      <c r="I5478" s="39">
        <v>500</v>
      </c>
      <c r="J5478" s="39"/>
      <c r="K5478" s="39"/>
      <c r="M5478" s="3">
        <v>870</v>
      </c>
      <c r="O5478" s="3">
        <v>970</v>
      </c>
      <c r="Q5478" s="3">
        <v>335</v>
      </c>
      <c r="S5478" s="39">
        <v>365</v>
      </c>
      <c r="T5478" s="39"/>
      <c r="U5478" s="39"/>
    </row>
    <row r="5479" spans="2:24" ht="6" customHeight="1"/>
    <row r="5480" spans="2:24" ht="13.75" customHeight="1">
      <c r="C5480" s="40" t="s">
        <v>10</v>
      </c>
      <c r="D5480" s="40"/>
      <c r="E5480" s="40"/>
      <c r="G5480" s="41">
        <v>1</v>
      </c>
      <c r="H5480" s="41"/>
      <c r="I5480" s="41"/>
    </row>
    <row r="5481" spans="2:24" ht="6" customHeight="1"/>
    <row r="5482" spans="2:24" ht="6" customHeight="1"/>
    <row r="5483" spans="2:24" ht="15" customHeight="1">
      <c r="B5483" s="42" t="s">
        <v>673</v>
      </c>
      <c r="C5483" s="42"/>
      <c r="D5483" s="42"/>
      <c r="E5483" s="42"/>
      <c r="F5483" s="42"/>
      <c r="G5483" s="42"/>
      <c r="H5483" s="42"/>
      <c r="I5483" s="42"/>
      <c r="J5483" s="42"/>
      <c r="K5483" s="42"/>
      <c r="L5483" s="42"/>
      <c r="M5483" s="42"/>
      <c r="N5483" s="42"/>
      <c r="O5483" s="42"/>
      <c r="P5483" s="42"/>
      <c r="Q5483" s="42"/>
      <c r="R5483" s="42"/>
      <c r="S5483" s="42"/>
      <c r="T5483" s="42"/>
      <c r="U5483" s="42"/>
      <c r="V5483" s="42"/>
      <c r="W5483" s="42"/>
      <c r="X5483" s="42"/>
    </row>
    <row r="5484" spans="2:24" ht="5.4" customHeight="1"/>
    <row r="5485" spans="2:24" ht="10.75" customHeight="1">
      <c r="B5485" s="43" t="s">
        <v>674</v>
      </c>
      <c r="C5485" s="43"/>
      <c r="E5485" s="37">
        <v>50</v>
      </c>
      <c r="F5485" s="37"/>
      <c r="G5485" s="37"/>
      <c r="I5485" s="37">
        <v>50</v>
      </c>
      <c r="J5485" s="37"/>
      <c r="K5485" s="37"/>
      <c r="M5485" s="2">
        <v>75</v>
      </c>
      <c r="O5485" s="2">
        <v>75</v>
      </c>
      <c r="Q5485" s="2">
        <v>30</v>
      </c>
      <c r="S5485" s="37">
        <v>30</v>
      </c>
      <c r="T5485" s="37"/>
      <c r="U5485" s="37"/>
      <c r="W5485" s="38">
        <v>55</v>
      </c>
      <c r="X5485" s="38"/>
    </row>
    <row r="5486" spans="2:24" ht="1.75" customHeight="1">
      <c r="B5486" s="43"/>
      <c r="C5486" s="43"/>
    </row>
    <row r="5487" spans="2:24" ht="0.65" customHeight="1">
      <c r="B5487" s="43"/>
      <c r="C5487" s="43"/>
    </row>
    <row r="5488" spans="2:24" ht="8.4" customHeight="1">
      <c r="B5488" s="43"/>
      <c r="C5488" s="43"/>
    </row>
    <row r="5489" spans="2:24" ht="10.75" customHeight="1">
      <c r="B5489" s="43" t="s">
        <v>674</v>
      </c>
      <c r="C5489" s="43"/>
      <c r="E5489" s="37">
        <v>50</v>
      </c>
      <c r="F5489" s="37"/>
      <c r="G5489" s="37"/>
      <c r="I5489" s="37">
        <v>50</v>
      </c>
      <c r="J5489" s="37"/>
      <c r="K5489" s="37"/>
      <c r="M5489" s="2">
        <v>75</v>
      </c>
      <c r="O5489" s="2">
        <v>75</v>
      </c>
      <c r="Q5489" s="2">
        <v>30</v>
      </c>
      <c r="S5489" s="37">
        <v>30</v>
      </c>
      <c r="T5489" s="37"/>
      <c r="U5489" s="37"/>
      <c r="W5489" s="38">
        <v>51</v>
      </c>
      <c r="X5489" s="38"/>
    </row>
    <row r="5490" spans="2:24" ht="1.75" customHeight="1">
      <c r="B5490" s="43"/>
      <c r="C5490" s="43"/>
    </row>
    <row r="5491" spans="2:24" ht="0.65" customHeight="1">
      <c r="B5491" s="43"/>
      <c r="C5491" s="43"/>
    </row>
    <row r="5492" spans="2:24" ht="8.4" customHeight="1">
      <c r="B5492" s="43"/>
      <c r="C5492" s="43"/>
    </row>
    <row r="5493" spans="2:24" ht="1.75" customHeight="1"/>
    <row r="5494" spans="2:24" ht="10.75" customHeight="1">
      <c r="E5494" s="39">
        <v>100</v>
      </c>
      <c r="F5494" s="39"/>
      <c r="G5494" s="39"/>
      <c r="I5494" s="39">
        <v>100</v>
      </c>
      <c r="J5494" s="39"/>
      <c r="K5494" s="39"/>
      <c r="M5494" s="3">
        <v>150</v>
      </c>
      <c r="O5494" s="3">
        <v>150</v>
      </c>
      <c r="Q5494" s="3">
        <v>60</v>
      </c>
      <c r="S5494" s="39">
        <v>60</v>
      </c>
      <c r="T5494" s="39"/>
      <c r="U5494" s="39"/>
    </row>
    <row r="5495" spans="2:24" ht="6" customHeight="1"/>
    <row r="5496" spans="2:24" ht="13.75" customHeight="1">
      <c r="C5496" s="40" t="s">
        <v>10</v>
      </c>
      <c r="D5496" s="40"/>
      <c r="E5496" s="40"/>
      <c r="G5496" s="41">
        <v>2</v>
      </c>
      <c r="H5496" s="41"/>
      <c r="I5496" s="41"/>
    </row>
    <row r="5497" spans="2:24" ht="6" customHeight="1"/>
    <row r="5498" spans="2:24" ht="6" customHeight="1"/>
    <row r="5499" spans="2:24" ht="15" customHeight="1">
      <c r="B5499" s="42" t="s">
        <v>675</v>
      </c>
      <c r="C5499" s="42"/>
      <c r="D5499" s="42"/>
      <c r="E5499" s="42"/>
      <c r="F5499" s="42"/>
      <c r="G5499" s="42"/>
      <c r="H5499" s="42"/>
      <c r="I5499" s="42"/>
      <c r="J5499" s="42"/>
      <c r="K5499" s="42"/>
      <c r="L5499" s="42"/>
      <c r="M5499" s="42"/>
      <c r="N5499" s="42"/>
      <c r="O5499" s="42"/>
      <c r="P5499" s="42"/>
      <c r="Q5499" s="42"/>
      <c r="R5499" s="42"/>
      <c r="S5499" s="42"/>
      <c r="T5499" s="42"/>
      <c r="U5499" s="42"/>
      <c r="V5499" s="42"/>
      <c r="W5499" s="42"/>
      <c r="X5499" s="42"/>
    </row>
    <row r="5500" spans="2:24" ht="5.4" customHeight="1"/>
    <row r="5501" spans="2:24" ht="12.65" customHeight="1">
      <c r="B5501" s="33" t="s">
        <v>676</v>
      </c>
      <c r="C5501" s="33"/>
      <c r="E5501" s="37">
        <v>715</v>
      </c>
      <c r="F5501" s="37"/>
      <c r="G5501" s="37"/>
      <c r="I5501" s="37">
        <v>920</v>
      </c>
      <c r="J5501" s="37"/>
      <c r="K5501" s="37"/>
      <c r="M5501" s="2">
        <v>850</v>
      </c>
      <c r="O5501" s="2">
        <v>1099.1400000000001</v>
      </c>
      <c r="Q5501" s="2">
        <v>860</v>
      </c>
      <c r="S5501" s="37">
        <v>1183.3500000000001</v>
      </c>
      <c r="T5501" s="37"/>
      <c r="U5501" s="37"/>
      <c r="W5501" s="38">
        <v>78</v>
      </c>
      <c r="X5501" s="38"/>
    </row>
    <row r="5502" spans="2:24" ht="0.65" customHeight="1">
      <c r="B5502" s="33"/>
      <c r="C5502" s="33"/>
    </row>
    <row r="5503" spans="2:24" ht="0.65" customHeight="1"/>
    <row r="5504" spans="2:24" ht="1.75" customHeight="1"/>
    <row r="5505" spans="2:24" ht="10.75" customHeight="1">
      <c r="E5505" s="39">
        <v>715</v>
      </c>
      <c r="F5505" s="39"/>
      <c r="G5505" s="39"/>
      <c r="I5505" s="39">
        <v>920</v>
      </c>
      <c r="J5505" s="39"/>
      <c r="K5505" s="39"/>
      <c r="M5505" s="3">
        <v>850</v>
      </c>
      <c r="O5505" s="3">
        <v>1099.1400000000001</v>
      </c>
      <c r="Q5505" s="3">
        <v>860</v>
      </c>
      <c r="S5505" s="39">
        <v>1183.3500000000001</v>
      </c>
      <c r="T5505" s="39"/>
      <c r="U5505" s="39"/>
    </row>
    <row r="5506" spans="2:24" ht="6" customHeight="1"/>
    <row r="5507" spans="2:24" ht="13.75" customHeight="1">
      <c r="C5507" s="40" t="s">
        <v>10</v>
      </c>
      <c r="D5507" s="40"/>
      <c r="E5507" s="40"/>
      <c r="G5507" s="41">
        <v>1</v>
      </c>
      <c r="H5507" s="41"/>
      <c r="I5507" s="41"/>
    </row>
    <row r="5508" spans="2:24" ht="6" customHeight="1"/>
    <row r="5509" spans="2:24" ht="6" customHeight="1"/>
    <row r="5510" spans="2:24" ht="15" customHeight="1">
      <c r="B5510" s="42" t="s">
        <v>677</v>
      </c>
      <c r="C5510" s="42"/>
      <c r="D5510" s="42"/>
      <c r="E5510" s="42"/>
      <c r="F5510" s="42"/>
      <c r="G5510" s="42"/>
      <c r="H5510" s="42"/>
      <c r="I5510" s="42"/>
      <c r="J5510" s="42"/>
      <c r="K5510" s="42"/>
      <c r="L5510" s="42"/>
      <c r="M5510" s="42"/>
      <c r="N5510" s="42"/>
      <c r="O5510" s="42"/>
      <c r="P5510" s="42"/>
      <c r="Q5510" s="42"/>
      <c r="R5510" s="42"/>
      <c r="S5510" s="42"/>
      <c r="T5510" s="42"/>
      <c r="U5510" s="42"/>
      <c r="V5510" s="42"/>
      <c r="W5510" s="42"/>
      <c r="X5510" s="42"/>
    </row>
    <row r="5511" spans="2:24" ht="5.4" customHeight="1"/>
    <row r="5512" spans="2:24" ht="12.65" customHeight="1">
      <c r="B5512" s="33" t="s">
        <v>678</v>
      </c>
      <c r="C5512" s="33"/>
      <c r="E5512" s="37">
        <v>0</v>
      </c>
      <c r="F5512" s="37"/>
      <c r="G5512" s="37"/>
      <c r="I5512" s="37">
        <v>0</v>
      </c>
      <c r="J5512" s="37"/>
      <c r="K5512" s="37"/>
      <c r="M5512" s="2">
        <v>0</v>
      </c>
      <c r="O5512" s="2">
        <v>0</v>
      </c>
      <c r="Q5512" s="2">
        <v>25</v>
      </c>
      <c r="S5512" s="37">
        <v>25</v>
      </c>
      <c r="T5512" s="37"/>
      <c r="U5512" s="37"/>
      <c r="W5512" s="38">
        <v>37</v>
      </c>
      <c r="X5512" s="38"/>
    </row>
    <row r="5513" spans="2:24" ht="0.65" customHeight="1">
      <c r="B5513" s="33"/>
      <c r="C5513" s="33"/>
    </row>
    <row r="5514" spans="2:24" ht="0.65" customHeight="1"/>
    <row r="5515" spans="2:24" ht="1.75" customHeight="1"/>
    <row r="5516" spans="2:24" ht="10.75" customHeight="1">
      <c r="E5516" s="39">
        <v>0</v>
      </c>
      <c r="F5516" s="39"/>
      <c r="G5516" s="39"/>
      <c r="I5516" s="39">
        <v>0</v>
      </c>
      <c r="J5516" s="39"/>
      <c r="K5516" s="39"/>
      <c r="M5516" s="3">
        <v>0</v>
      </c>
      <c r="O5516" s="3">
        <v>0</v>
      </c>
      <c r="Q5516" s="3">
        <v>25</v>
      </c>
      <c r="S5516" s="39">
        <v>25</v>
      </c>
      <c r="T5516" s="39"/>
      <c r="U5516" s="39"/>
    </row>
    <row r="5517" spans="2:24" ht="6" customHeight="1"/>
    <row r="5518" spans="2:24" ht="13.75" customHeight="1">
      <c r="C5518" s="40" t="s">
        <v>10</v>
      </c>
      <c r="D5518" s="40"/>
      <c r="E5518" s="40"/>
      <c r="G5518" s="41">
        <v>1</v>
      </c>
      <c r="H5518" s="41"/>
      <c r="I5518" s="41"/>
    </row>
    <row r="5519" spans="2:24" ht="6" customHeight="1"/>
    <row r="5520" spans="2:24" ht="6" customHeight="1"/>
    <row r="5521" spans="2:24" ht="15" customHeight="1">
      <c r="B5521" s="42" t="s">
        <v>679</v>
      </c>
      <c r="C5521" s="42"/>
      <c r="D5521" s="42"/>
      <c r="E5521" s="42"/>
      <c r="F5521" s="42"/>
      <c r="G5521" s="42"/>
      <c r="H5521" s="42"/>
      <c r="I5521" s="42"/>
      <c r="J5521" s="42"/>
      <c r="K5521" s="42"/>
      <c r="L5521" s="42"/>
      <c r="M5521" s="42"/>
      <c r="N5521" s="42"/>
      <c r="O5521" s="42"/>
      <c r="P5521" s="42"/>
      <c r="Q5521" s="42"/>
      <c r="R5521" s="42"/>
      <c r="S5521" s="42"/>
      <c r="T5521" s="42"/>
      <c r="U5521" s="42"/>
      <c r="V5521" s="42"/>
      <c r="W5521" s="42"/>
      <c r="X5521" s="42"/>
    </row>
    <row r="5522" spans="2:24" ht="5.4" customHeight="1"/>
    <row r="5523" spans="2:24" ht="10.75" customHeight="1">
      <c r="B5523" s="43" t="s">
        <v>680</v>
      </c>
      <c r="C5523" s="43"/>
      <c r="E5523" s="37">
        <v>1229</v>
      </c>
      <c r="F5523" s="37"/>
      <c r="G5523" s="37"/>
      <c r="I5523" s="37">
        <v>1344</v>
      </c>
      <c r="J5523" s="37"/>
      <c r="K5523" s="37"/>
      <c r="M5523" s="2">
        <v>1211</v>
      </c>
      <c r="O5523" s="2">
        <v>1359.49</v>
      </c>
      <c r="Q5523" s="2">
        <v>966</v>
      </c>
      <c r="S5523" s="37">
        <v>1031</v>
      </c>
      <c r="T5523" s="37"/>
      <c r="U5523" s="37"/>
      <c r="W5523" s="38">
        <v>57</v>
      </c>
      <c r="X5523" s="38"/>
    </row>
    <row r="5524" spans="2:24" ht="1.75" customHeight="1">
      <c r="B5524" s="43"/>
      <c r="C5524" s="43"/>
    </row>
    <row r="5525" spans="2:24" ht="0.65" customHeight="1">
      <c r="B5525" s="43"/>
      <c r="C5525" s="43"/>
    </row>
    <row r="5526" spans="2:24" ht="8.4" customHeight="1">
      <c r="B5526" s="43"/>
      <c r="C5526" s="43"/>
    </row>
    <row r="5527" spans="2:24" ht="10.75" customHeight="1">
      <c r="B5527" s="43" t="s">
        <v>680</v>
      </c>
      <c r="C5527" s="43"/>
      <c r="E5527" s="37">
        <v>1229</v>
      </c>
      <c r="F5527" s="37"/>
      <c r="G5527" s="37"/>
      <c r="I5527" s="37">
        <v>1344</v>
      </c>
      <c r="J5527" s="37"/>
      <c r="K5527" s="37"/>
      <c r="M5527" s="2">
        <v>1211</v>
      </c>
      <c r="O5527" s="2">
        <v>1359.49</v>
      </c>
      <c r="Q5527" s="2">
        <v>966</v>
      </c>
      <c r="S5527" s="37">
        <v>1031</v>
      </c>
      <c r="T5527" s="37"/>
      <c r="U5527" s="37"/>
      <c r="W5527" s="38">
        <v>65</v>
      </c>
      <c r="X5527" s="38"/>
    </row>
    <row r="5528" spans="2:24" ht="1.75" customHeight="1">
      <c r="B5528" s="43"/>
      <c r="C5528" s="43"/>
    </row>
    <row r="5529" spans="2:24" ht="0.65" customHeight="1">
      <c r="B5529" s="43"/>
      <c r="C5529" s="43"/>
    </row>
    <row r="5530" spans="2:24" ht="8.4" customHeight="1">
      <c r="B5530" s="43"/>
      <c r="C5530" s="43"/>
    </row>
    <row r="5531" spans="2:24" ht="1.75" customHeight="1"/>
    <row r="5532" spans="2:24" ht="10.75" customHeight="1">
      <c r="E5532" s="39">
        <v>2458</v>
      </c>
      <c r="F5532" s="39"/>
      <c r="G5532" s="39"/>
      <c r="I5532" s="39">
        <v>2688</v>
      </c>
      <c r="J5532" s="39"/>
      <c r="K5532" s="39"/>
      <c r="M5532" s="3">
        <v>2422</v>
      </c>
      <c r="O5532" s="3">
        <v>2718.98</v>
      </c>
      <c r="Q5532" s="3">
        <v>1932</v>
      </c>
      <c r="S5532" s="39">
        <v>2062</v>
      </c>
      <c r="T5532" s="39"/>
      <c r="U5532" s="39"/>
    </row>
    <row r="5533" spans="2:24" ht="6" customHeight="1"/>
    <row r="5534" spans="2:24" ht="13.75" customHeight="1">
      <c r="C5534" s="40" t="s">
        <v>10</v>
      </c>
      <c r="D5534" s="40"/>
      <c r="E5534" s="40"/>
      <c r="G5534" s="41">
        <v>2</v>
      </c>
      <c r="H5534" s="41"/>
      <c r="I5534" s="41"/>
    </row>
    <row r="5535" spans="2:24" ht="6" customHeight="1"/>
    <row r="5536" spans="2:24" ht="6" customHeight="1"/>
    <row r="5537" spans="2:24" ht="15" customHeight="1">
      <c r="B5537" s="42" t="s">
        <v>681</v>
      </c>
      <c r="C5537" s="42"/>
      <c r="D5537" s="42"/>
      <c r="E5537" s="42"/>
      <c r="F5537" s="42"/>
      <c r="G5537" s="42"/>
      <c r="H5537" s="42"/>
      <c r="I5537" s="42"/>
      <c r="J5537" s="42"/>
      <c r="K5537" s="42"/>
      <c r="L5537" s="42"/>
      <c r="M5537" s="42"/>
      <c r="N5537" s="42"/>
      <c r="O5537" s="42"/>
      <c r="P5537" s="42"/>
      <c r="Q5537" s="42"/>
      <c r="R5537" s="42"/>
      <c r="S5537" s="42"/>
      <c r="T5537" s="42"/>
      <c r="U5537" s="42"/>
      <c r="V5537" s="42"/>
      <c r="W5537" s="42"/>
      <c r="X5537" s="42"/>
    </row>
    <row r="5538" spans="2:24" ht="5.4" customHeight="1"/>
    <row r="5539" spans="2:24" ht="12.65" customHeight="1">
      <c r="B5539" s="33" t="s">
        <v>682</v>
      </c>
      <c r="C5539" s="33"/>
      <c r="E5539" s="37">
        <v>0</v>
      </c>
      <c r="F5539" s="37"/>
      <c r="G5539" s="37"/>
      <c r="I5539" s="37">
        <v>0</v>
      </c>
      <c r="J5539" s="37"/>
      <c r="K5539" s="37"/>
      <c r="M5539" s="2">
        <v>0</v>
      </c>
      <c r="O5539" s="2">
        <v>0</v>
      </c>
      <c r="Q5539" s="2">
        <v>0</v>
      </c>
      <c r="S5539" s="37">
        <v>0</v>
      </c>
      <c r="T5539" s="37"/>
      <c r="U5539" s="37"/>
      <c r="W5539" s="38">
        <v>18</v>
      </c>
      <c r="X5539" s="38"/>
    </row>
    <row r="5540" spans="2:24" ht="0.65" customHeight="1">
      <c r="B5540" s="33"/>
      <c r="C5540" s="33"/>
    </row>
    <row r="5541" spans="2:24" ht="0.65" customHeight="1"/>
    <row r="5542" spans="2:24" ht="1.75" customHeight="1"/>
    <row r="5543" spans="2:24" ht="10.75" customHeight="1">
      <c r="E5543" s="39">
        <v>0</v>
      </c>
      <c r="F5543" s="39"/>
      <c r="G5543" s="39"/>
      <c r="I5543" s="39">
        <v>0</v>
      </c>
      <c r="J5543" s="39"/>
      <c r="K5543" s="39"/>
      <c r="M5543" s="3">
        <v>0</v>
      </c>
      <c r="O5543" s="3">
        <v>0</v>
      </c>
      <c r="Q5543" s="3">
        <v>0</v>
      </c>
      <c r="S5543" s="39">
        <v>0</v>
      </c>
      <c r="T5543" s="39"/>
      <c r="U5543" s="39"/>
    </row>
    <row r="5544" spans="2:24" ht="6" customHeight="1"/>
    <row r="5545" spans="2:24" ht="13.75" customHeight="1">
      <c r="C5545" s="40" t="s">
        <v>10</v>
      </c>
      <c r="D5545" s="40"/>
      <c r="E5545" s="40"/>
      <c r="G5545" s="41">
        <v>1</v>
      </c>
      <c r="H5545" s="41"/>
      <c r="I5545" s="41"/>
    </row>
    <row r="5546" spans="2:24" ht="6" customHeight="1"/>
    <row r="5547" spans="2:24" ht="6" customHeight="1"/>
    <row r="5548" spans="2:24" ht="15" customHeight="1">
      <c r="B5548" s="42" t="s">
        <v>683</v>
      </c>
      <c r="C5548" s="42"/>
      <c r="D5548" s="42"/>
      <c r="E5548" s="42"/>
      <c r="F5548" s="42"/>
      <c r="G5548" s="42"/>
      <c r="H5548" s="42"/>
      <c r="I5548" s="42"/>
      <c r="J5548" s="42"/>
      <c r="K5548" s="42"/>
      <c r="L5548" s="42"/>
      <c r="M5548" s="42"/>
      <c r="N5548" s="42"/>
      <c r="O5548" s="42"/>
      <c r="P5548" s="42"/>
      <c r="Q5548" s="42"/>
      <c r="R5548" s="42"/>
      <c r="S5548" s="42"/>
      <c r="T5548" s="42"/>
      <c r="U5548" s="42"/>
      <c r="V5548" s="42"/>
      <c r="W5548" s="42"/>
      <c r="X5548" s="42"/>
    </row>
    <row r="5549" spans="2:24" ht="5.4" customHeight="1"/>
    <row r="5550" spans="2:24" ht="12.65" customHeight="1">
      <c r="B5550" s="33" t="s">
        <v>684</v>
      </c>
      <c r="C5550" s="33"/>
      <c r="E5550" s="37">
        <v>1090</v>
      </c>
      <c r="F5550" s="37"/>
      <c r="G5550" s="37"/>
      <c r="I5550" s="37">
        <v>1155</v>
      </c>
      <c r="J5550" s="37"/>
      <c r="K5550" s="37"/>
      <c r="M5550" s="2">
        <v>840</v>
      </c>
      <c r="O5550" s="2">
        <v>1010</v>
      </c>
      <c r="Q5550" s="2">
        <v>805</v>
      </c>
      <c r="S5550" s="37">
        <v>975</v>
      </c>
      <c r="T5550" s="37"/>
      <c r="U5550" s="37"/>
      <c r="W5550" s="38">
        <v>76</v>
      </c>
      <c r="X5550" s="38"/>
    </row>
    <row r="5551" spans="2:24" ht="0.65" customHeight="1">
      <c r="B5551" s="33"/>
      <c r="C5551" s="33"/>
    </row>
    <row r="5552" spans="2:24" ht="0.65" customHeight="1"/>
    <row r="5553" spans="2:24" ht="1.75" customHeight="1"/>
    <row r="5554" spans="2:24" ht="10.75" customHeight="1">
      <c r="E5554" s="39">
        <v>1090</v>
      </c>
      <c r="F5554" s="39"/>
      <c r="G5554" s="39"/>
      <c r="I5554" s="39">
        <v>1155</v>
      </c>
      <c r="J5554" s="39"/>
      <c r="K5554" s="39"/>
      <c r="M5554" s="3">
        <v>840</v>
      </c>
      <c r="O5554" s="3">
        <v>1010</v>
      </c>
      <c r="Q5554" s="3">
        <v>805</v>
      </c>
      <c r="S5554" s="39">
        <v>975</v>
      </c>
      <c r="T5554" s="39"/>
      <c r="U5554" s="39"/>
    </row>
    <row r="5555" spans="2:24" ht="6" customHeight="1"/>
    <row r="5556" spans="2:24" ht="13.75" customHeight="1">
      <c r="C5556" s="40" t="s">
        <v>10</v>
      </c>
      <c r="D5556" s="40"/>
      <c r="E5556" s="40"/>
      <c r="G5556" s="41">
        <v>1</v>
      </c>
      <c r="H5556" s="41"/>
      <c r="I5556" s="41"/>
    </row>
    <row r="5557" spans="2:24" ht="6" customHeight="1"/>
    <row r="5558" spans="2:24" ht="6" customHeight="1"/>
    <row r="5559" spans="2:24" ht="15" customHeight="1">
      <c r="B5559" s="42" t="s">
        <v>685</v>
      </c>
      <c r="C5559" s="42"/>
      <c r="D5559" s="42"/>
      <c r="E5559" s="42"/>
      <c r="F5559" s="42"/>
      <c r="G5559" s="42"/>
      <c r="H5559" s="42"/>
      <c r="I5559" s="42"/>
      <c r="J5559" s="42"/>
      <c r="K5559" s="42"/>
      <c r="L5559" s="42"/>
      <c r="M5559" s="42"/>
      <c r="N5559" s="42"/>
      <c r="O5559" s="42"/>
      <c r="P5559" s="42"/>
      <c r="Q5559" s="42"/>
      <c r="R5559" s="42"/>
      <c r="S5559" s="42"/>
      <c r="T5559" s="42"/>
      <c r="U5559" s="42"/>
      <c r="V5559" s="42"/>
      <c r="W5559" s="42"/>
      <c r="X5559" s="42"/>
    </row>
    <row r="5560" spans="2:24" ht="5.4" customHeight="1"/>
    <row r="5561" spans="2:24" ht="12.65" customHeight="1">
      <c r="B5561" s="33" t="s">
        <v>686</v>
      </c>
      <c r="C5561" s="33"/>
      <c r="E5561" s="37">
        <v>400</v>
      </c>
      <c r="F5561" s="37"/>
      <c r="G5561" s="37"/>
      <c r="I5561" s="37">
        <v>505</v>
      </c>
      <c r="J5561" s="37"/>
      <c r="K5561" s="37"/>
      <c r="M5561" s="2">
        <v>400</v>
      </c>
      <c r="O5561" s="2">
        <v>410</v>
      </c>
      <c r="Q5561" s="2">
        <v>475</v>
      </c>
      <c r="S5561" s="37">
        <v>480</v>
      </c>
      <c r="T5561" s="37"/>
      <c r="U5561" s="37"/>
      <c r="W5561" s="38">
        <v>74</v>
      </c>
      <c r="X5561" s="38"/>
    </row>
    <row r="5562" spans="2:24" ht="0.65" customHeight="1">
      <c r="B5562" s="33"/>
      <c r="C5562" s="33"/>
    </row>
    <row r="5563" spans="2:24" ht="0.65" customHeight="1"/>
    <row r="5564" spans="2:24" ht="1.75" customHeight="1"/>
    <row r="5565" spans="2:24" ht="10.75" customHeight="1">
      <c r="E5565" s="39">
        <v>400</v>
      </c>
      <c r="F5565" s="39"/>
      <c r="G5565" s="39"/>
      <c r="I5565" s="39">
        <v>505</v>
      </c>
      <c r="J5565" s="39"/>
      <c r="K5565" s="39"/>
      <c r="M5565" s="3">
        <v>400</v>
      </c>
      <c r="O5565" s="3">
        <v>410</v>
      </c>
      <c r="Q5565" s="3">
        <v>475</v>
      </c>
      <c r="S5565" s="39">
        <v>480</v>
      </c>
      <c r="T5565" s="39"/>
      <c r="U5565" s="39"/>
    </row>
    <row r="5566" spans="2:24" ht="6" customHeight="1"/>
    <row r="5567" spans="2:24" ht="13.75" customHeight="1">
      <c r="C5567" s="40" t="s">
        <v>10</v>
      </c>
      <c r="D5567" s="40"/>
      <c r="E5567" s="40"/>
      <c r="G5567" s="41">
        <v>1</v>
      </c>
      <c r="H5567" s="41"/>
      <c r="I5567" s="41"/>
    </row>
    <row r="5568" spans="2:24" ht="6" customHeight="1"/>
    <row r="5569" spans="2:24" ht="6" customHeight="1"/>
    <row r="5570" spans="2:24" ht="15" customHeight="1">
      <c r="B5570" s="42" t="s">
        <v>687</v>
      </c>
      <c r="C5570" s="42"/>
      <c r="D5570" s="42"/>
      <c r="E5570" s="42"/>
      <c r="F5570" s="42"/>
      <c r="G5570" s="42"/>
      <c r="H5570" s="42"/>
      <c r="I5570" s="42"/>
      <c r="J5570" s="42"/>
      <c r="K5570" s="42"/>
      <c r="L5570" s="42"/>
      <c r="M5570" s="42"/>
      <c r="N5570" s="42"/>
      <c r="O5570" s="42"/>
      <c r="P5570" s="42"/>
      <c r="Q5570" s="42"/>
      <c r="R5570" s="42"/>
      <c r="S5570" s="42"/>
      <c r="T5570" s="42"/>
      <c r="U5570" s="42"/>
      <c r="V5570" s="42"/>
      <c r="W5570" s="42"/>
      <c r="X5570" s="42"/>
    </row>
    <row r="5571" spans="2:24" ht="5.4" customHeight="1"/>
    <row r="5572" spans="2:24" ht="12.65" customHeight="1">
      <c r="B5572" s="33" t="s">
        <v>688</v>
      </c>
      <c r="C5572" s="33"/>
      <c r="E5572" s="37">
        <v>1170</v>
      </c>
      <c r="F5572" s="37"/>
      <c r="G5572" s="37"/>
      <c r="I5572" s="37">
        <v>1515</v>
      </c>
      <c r="J5572" s="37"/>
      <c r="K5572" s="37"/>
      <c r="M5572" s="2">
        <v>1110</v>
      </c>
      <c r="O5572" s="2">
        <v>1110</v>
      </c>
      <c r="Q5572" s="2">
        <v>1100</v>
      </c>
      <c r="S5572" s="37">
        <v>1185</v>
      </c>
      <c r="T5572" s="37"/>
      <c r="U5572" s="37"/>
      <c r="W5572" s="38">
        <v>96</v>
      </c>
      <c r="X5572" s="38"/>
    </row>
    <row r="5573" spans="2:24" ht="0.65" customHeight="1">
      <c r="B5573" s="33"/>
      <c r="C5573" s="33"/>
    </row>
    <row r="5574" spans="2:24" ht="0.65" customHeight="1"/>
    <row r="5575" spans="2:24" ht="1.75" customHeight="1"/>
    <row r="5576" spans="2:24" ht="10.75" customHeight="1">
      <c r="E5576" s="39">
        <v>1170</v>
      </c>
      <c r="F5576" s="39"/>
      <c r="G5576" s="39"/>
      <c r="I5576" s="39">
        <v>1515</v>
      </c>
      <c r="J5576" s="39"/>
      <c r="K5576" s="39"/>
      <c r="M5576" s="3">
        <v>1110</v>
      </c>
      <c r="O5576" s="3">
        <v>1110</v>
      </c>
      <c r="Q5576" s="3">
        <v>1100</v>
      </c>
      <c r="S5576" s="39">
        <v>1185</v>
      </c>
      <c r="T5576" s="39"/>
      <c r="U5576" s="39"/>
    </row>
    <row r="5577" spans="2:24" ht="6" customHeight="1"/>
    <row r="5578" spans="2:24" ht="13.75" customHeight="1">
      <c r="C5578" s="40" t="s">
        <v>10</v>
      </c>
      <c r="D5578" s="40"/>
      <c r="E5578" s="40"/>
      <c r="G5578" s="41">
        <v>1</v>
      </c>
      <c r="H5578" s="41"/>
      <c r="I5578" s="41"/>
    </row>
    <row r="5579" spans="2:24" ht="6" customHeight="1"/>
    <row r="5580" spans="2:24" ht="6" customHeight="1"/>
    <row r="5581" spans="2:24" ht="15" customHeight="1">
      <c r="B5581" s="42" t="s">
        <v>689</v>
      </c>
      <c r="C5581" s="42"/>
      <c r="D5581" s="42"/>
      <c r="E5581" s="42"/>
      <c r="F5581" s="42"/>
      <c r="G5581" s="42"/>
      <c r="H5581" s="42"/>
      <c r="I5581" s="42"/>
      <c r="J5581" s="42"/>
      <c r="K5581" s="42"/>
      <c r="L5581" s="42"/>
      <c r="M5581" s="42"/>
      <c r="N5581" s="42"/>
      <c r="O5581" s="42"/>
      <c r="P5581" s="42"/>
      <c r="Q5581" s="42"/>
      <c r="R5581" s="42"/>
      <c r="S5581" s="42"/>
      <c r="T5581" s="42"/>
      <c r="U5581" s="42"/>
      <c r="V5581" s="42"/>
      <c r="W5581" s="42"/>
      <c r="X5581" s="42"/>
    </row>
    <row r="5582" spans="2:24" ht="5.4" customHeight="1"/>
    <row r="5583" spans="2:24" ht="12.65" customHeight="1">
      <c r="B5583" s="33" t="s">
        <v>690</v>
      </c>
      <c r="C5583" s="33"/>
      <c r="E5583" s="37">
        <v>25</v>
      </c>
      <c r="F5583" s="37"/>
      <c r="G5583" s="37"/>
      <c r="I5583" s="37">
        <v>35</v>
      </c>
      <c r="J5583" s="37"/>
      <c r="K5583" s="37"/>
      <c r="M5583" s="2">
        <v>50</v>
      </c>
      <c r="O5583" s="2">
        <v>85</v>
      </c>
      <c r="Q5583" s="2">
        <v>140</v>
      </c>
      <c r="S5583" s="37">
        <v>170</v>
      </c>
      <c r="T5583" s="37"/>
      <c r="U5583" s="37"/>
      <c r="W5583" s="38">
        <v>62</v>
      </c>
      <c r="X5583" s="38"/>
    </row>
    <row r="5584" spans="2:24" ht="0.65" customHeight="1">
      <c r="B5584" s="33"/>
      <c r="C5584" s="33"/>
    </row>
    <row r="5585" spans="2:24" ht="0.65" customHeight="1"/>
    <row r="5586" spans="2:24" ht="1.75" customHeight="1"/>
    <row r="5587" spans="2:24" ht="10.75" customHeight="1">
      <c r="E5587" s="39">
        <v>25</v>
      </c>
      <c r="F5587" s="39"/>
      <c r="G5587" s="39"/>
      <c r="I5587" s="39">
        <v>35</v>
      </c>
      <c r="J5587" s="39"/>
      <c r="K5587" s="39"/>
      <c r="M5587" s="3">
        <v>50</v>
      </c>
      <c r="O5587" s="3">
        <v>85</v>
      </c>
      <c r="Q5587" s="3">
        <v>140</v>
      </c>
      <c r="S5587" s="39">
        <v>170</v>
      </c>
      <c r="T5587" s="39"/>
      <c r="U5587" s="39"/>
    </row>
    <row r="5588" spans="2:24" ht="6" customHeight="1"/>
    <row r="5589" spans="2:24" ht="13.75" customHeight="1">
      <c r="C5589" s="40" t="s">
        <v>10</v>
      </c>
      <c r="D5589" s="40"/>
      <c r="E5589" s="40"/>
      <c r="G5589" s="41">
        <v>1</v>
      </c>
      <c r="H5589" s="41"/>
      <c r="I5589" s="41"/>
    </row>
    <row r="5590" spans="2:24" ht="6" customHeight="1"/>
    <row r="5591" spans="2:24" ht="6" customHeight="1"/>
    <row r="5592" spans="2:24" ht="15" customHeight="1">
      <c r="B5592" s="42" t="s">
        <v>691</v>
      </c>
      <c r="C5592" s="42"/>
      <c r="D5592" s="42"/>
      <c r="E5592" s="42"/>
      <c r="F5592" s="42"/>
      <c r="G5592" s="42"/>
      <c r="H5592" s="42"/>
      <c r="I5592" s="42"/>
      <c r="J5592" s="42"/>
      <c r="K5592" s="42"/>
      <c r="L5592" s="42"/>
      <c r="M5592" s="42"/>
      <c r="N5592" s="42"/>
      <c r="O5592" s="42"/>
      <c r="P5592" s="42"/>
      <c r="Q5592" s="42"/>
      <c r="R5592" s="42"/>
      <c r="S5592" s="42"/>
      <c r="T5592" s="42"/>
      <c r="U5592" s="42"/>
      <c r="V5592" s="42"/>
      <c r="W5592" s="42"/>
      <c r="X5592" s="42"/>
    </row>
    <row r="5593" spans="2:24" ht="5.4" customHeight="1"/>
    <row r="5594" spans="2:24" ht="10.75" customHeight="1">
      <c r="B5594" s="43" t="s">
        <v>692</v>
      </c>
      <c r="C5594" s="43"/>
      <c r="E5594" s="37">
        <v>700</v>
      </c>
      <c r="F5594" s="37"/>
      <c r="G5594" s="37"/>
      <c r="I5594" s="37">
        <v>1110</v>
      </c>
      <c r="J5594" s="37"/>
      <c r="K5594" s="37"/>
      <c r="M5594" s="2">
        <v>600</v>
      </c>
      <c r="O5594" s="2">
        <v>900</v>
      </c>
      <c r="Q5594" s="2">
        <v>600</v>
      </c>
      <c r="S5594" s="37">
        <v>795</v>
      </c>
      <c r="T5594" s="37"/>
      <c r="U5594" s="37"/>
      <c r="W5594" s="38">
        <v>81</v>
      </c>
      <c r="X5594" s="38"/>
    </row>
    <row r="5595" spans="2:24" ht="1.75" customHeight="1">
      <c r="B5595" s="43"/>
      <c r="C5595" s="43"/>
    </row>
    <row r="5596" spans="2:24" ht="0.65" customHeight="1">
      <c r="B5596" s="43"/>
      <c r="C5596" s="43"/>
    </row>
    <row r="5597" spans="2:24" ht="8.4" customHeight="1">
      <c r="B5597" s="43"/>
      <c r="C5597" s="43"/>
    </row>
    <row r="5598" spans="2:24" ht="10.75" customHeight="1">
      <c r="B5598" s="43" t="s">
        <v>692</v>
      </c>
      <c r="C5598" s="43"/>
      <c r="E5598" s="37">
        <v>700</v>
      </c>
      <c r="F5598" s="37"/>
      <c r="G5598" s="37"/>
      <c r="I5598" s="37">
        <v>1110</v>
      </c>
      <c r="J5598" s="37"/>
      <c r="K5598" s="37"/>
      <c r="M5598" s="2">
        <v>600</v>
      </c>
      <c r="O5598" s="2">
        <v>900</v>
      </c>
      <c r="Q5598" s="2">
        <v>600</v>
      </c>
      <c r="S5598" s="37">
        <v>795</v>
      </c>
      <c r="T5598" s="37"/>
      <c r="U5598" s="37"/>
      <c r="W5598" s="38">
        <v>80</v>
      </c>
      <c r="X5598" s="38"/>
    </row>
    <row r="5599" spans="2:24" ht="1.75" customHeight="1">
      <c r="B5599" s="43"/>
      <c r="C5599" s="43"/>
    </row>
    <row r="5600" spans="2:24" ht="0.65" customHeight="1">
      <c r="B5600" s="43"/>
      <c r="C5600" s="43"/>
    </row>
    <row r="5601" spans="2:24" ht="8.4" customHeight="1">
      <c r="B5601" s="43"/>
      <c r="C5601" s="43"/>
    </row>
    <row r="5602" spans="2:24" ht="1.75" customHeight="1"/>
    <row r="5603" spans="2:24" ht="10.75" customHeight="1">
      <c r="E5603" s="39">
        <v>1400</v>
      </c>
      <c r="F5603" s="39"/>
      <c r="G5603" s="39"/>
      <c r="I5603" s="39">
        <v>2220</v>
      </c>
      <c r="J5603" s="39"/>
      <c r="K5603" s="39"/>
      <c r="M5603" s="3">
        <v>1200</v>
      </c>
      <c r="O5603" s="3">
        <v>1800</v>
      </c>
      <c r="Q5603" s="3">
        <v>1200</v>
      </c>
      <c r="S5603" s="39">
        <v>1590</v>
      </c>
      <c r="T5603" s="39"/>
      <c r="U5603" s="39"/>
    </row>
    <row r="5604" spans="2:24" ht="6" customHeight="1"/>
    <row r="5605" spans="2:24" ht="13.75" customHeight="1">
      <c r="C5605" s="40" t="s">
        <v>10</v>
      </c>
      <c r="D5605" s="40"/>
      <c r="E5605" s="40"/>
      <c r="G5605" s="41">
        <v>2</v>
      </c>
      <c r="H5605" s="41"/>
      <c r="I5605" s="41"/>
    </row>
    <row r="5606" spans="2:24" ht="6" customHeight="1"/>
    <row r="5607" spans="2:24" ht="6" customHeight="1"/>
    <row r="5608" spans="2:24" ht="15" customHeight="1">
      <c r="B5608" s="42" t="s">
        <v>693</v>
      </c>
      <c r="C5608" s="42"/>
      <c r="D5608" s="42"/>
      <c r="E5608" s="42"/>
      <c r="F5608" s="42"/>
      <c r="G5608" s="42"/>
      <c r="H5608" s="42"/>
      <c r="I5608" s="42"/>
      <c r="J5608" s="42"/>
      <c r="K5608" s="42"/>
      <c r="L5608" s="42"/>
      <c r="M5608" s="42"/>
      <c r="N5608" s="42"/>
      <c r="O5608" s="42"/>
      <c r="P5608" s="42"/>
      <c r="Q5608" s="42"/>
      <c r="R5608" s="42"/>
      <c r="S5608" s="42"/>
      <c r="T5608" s="42"/>
      <c r="U5608" s="42"/>
      <c r="V5608" s="42"/>
      <c r="W5608" s="42"/>
      <c r="X5608" s="42"/>
    </row>
    <row r="5609" spans="2:24" ht="5.4" customHeight="1"/>
    <row r="5610" spans="2:24" ht="12.65" customHeight="1">
      <c r="B5610" s="33" t="s">
        <v>694</v>
      </c>
      <c r="C5610" s="33"/>
      <c r="E5610" s="37">
        <v>0</v>
      </c>
      <c r="F5610" s="37"/>
      <c r="G5610" s="37"/>
      <c r="I5610" s="37">
        <v>0</v>
      </c>
      <c r="J5610" s="37"/>
      <c r="K5610" s="37"/>
      <c r="M5610" s="2">
        <v>0</v>
      </c>
      <c r="O5610" s="2">
        <v>0</v>
      </c>
      <c r="Q5610" s="2">
        <v>20</v>
      </c>
      <c r="S5610" s="37">
        <v>20</v>
      </c>
      <c r="T5610" s="37"/>
      <c r="U5610" s="37"/>
      <c r="W5610" s="38">
        <v>90</v>
      </c>
      <c r="X5610" s="38"/>
    </row>
    <row r="5611" spans="2:24" ht="0.65" customHeight="1">
      <c r="B5611" s="33"/>
      <c r="C5611" s="33"/>
    </row>
    <row r="5612" spans="2:24" ht="0.65" customHeight="1"/>
    <row r="5613" spans="2:24" ht="1.75" customHeight="1"/>
    <row r="5614" spans="2:24" ht="10.75" customHeight="1">
      <c r="E5614" s="39">
        <v>0</v>
      </c>
      <c r="F5614" s="39"/>
      <c r="G5614" s="39"/>
      <c r="I5614" s="39">
        <v>0</v>
      </c>
      <c r="J5614" s="39"/>
      <c r="K5614" s="39"/>
      <c r="M5614" s="3">
        <v>0</v>
      </c>
      <c r="O5614" s="3">
        <v>0</v>
      </c>
      <c r="Q5614" s="3">
        <v>20</v>
      </c>
      <c r="S5614" s="39">
        <v>20</v>
      </c>
      <c r="T5614" s="39"/>
      <c r="U5614" s="39"/>
    </row>
    <row r="5615" spans="2:24" ht="6" customHeight="1"/>
    <row r="5616" spans="2:24" ht="13.75" customHeight="1">
      <c r="C5616" s="40" t="s">
        <v>10</v>
      </c>
      <c r="D5616" s="40"/>
      <c r="E5616" s="40"/>
      <c r="G5616" s="41">
        <v>1</v>
      </c>
      <c r="H5616" s="41"/>
      <c r="I5616" s="41"/>
    </row>
    <row r="5617" spans="2:24" ht="6" customHeight="1"/>
    <row r="5618" spans="2:24" ht="6" customHeight="1"/>
    <row r="5619" spans="2:24" ht="15" customHeight="1">
      <c r="B5619" s="42" t="s">
        <v>695</v>
      </c>
      <c r="C5619" s="42"/>
      <c r="D5619" s="42"/>
      <c r="E5619" s="42"/>
      <c r="F5619" s="42"/>
      <c r="G5619" s="42"/>
      <c r="H5619" s="42"/>
      <c r="I5619" s="42"/>
      <c r="J5619" s="42"/>
      <c r="K5619" s="42"/>
      <c r="L5619" s="42"/>
      <c r="M5619" s="42"/>
      <c r="N5619" s="42"/>
      <c r="O5619" s="42"/>
      <c r="P5619" s="42"/>
      <c r="Q5619" s="42"/>
      <c r="R5619" s="42"/>
      <c r="S5619" s="42"/>
      <c r="T5619" s="42"/>
      <c r="U5619" s="42"/>
      <c r="V5619" s="42"/>
      <c r="W5619" s="42"/>
      <c r="X5619" s="42"/>
    </row>
    <row r="5620" spans="2:24" ht="5.4" customHeight="1"/>
    <row r="5621" spans="2:24" ht="12.65" customHeight="1">
      <c r="B5621" s="33" t="s">
        <v>696</v>
      </c>
      <c r="C5621" s="33"/>
      <c r="E5621" s="37">
        <v>1815</v>
      </c>
      <c r="F5621" s="37"/>
      <c r="G5621" s="37"/>
      <c r="I5621" s="37">
        <v>1980</v>
      </c>
      <c r="J5621" s="37"/>
      <c r="K5621" s="37"/>
      <c r="M5621" s="2">
        <v>2085</v>
      </c>
      <c r="O5621" s="2">
        <v>2125</v>
      </c>
      <c r="Q5621" s="2">
        <v>1920</v>
      </c>
      <c r="S5621" s="37">
        <v>2018</v>
      </c>
      <c r="T5621" s="37"/>
      <c r="U5621" s="37"/>
      <c r="W5621" s="38">
        <v>81</v>
      </c>
      <c r="X5621" s="38"/>
    </row>
    <row r="5622" spans="2:24" ht="0.65" customHeight="1">
      <c r="B5622" s="33"/>
      <c r="C5622" s="33"/>
    </row>
    <row r="5623" spans="2:24" ht="0.65" customHeight="1"/>
    <row r="5624" spans="2:24" ht="1.75" customHeight="1"/>
    <row r="5625" spans="2:24" ht="10.75" customHeight="1">
      <c r="E5625" s="39">
        <v>1815</v>
      </c>
      <c r="F5625" s="39"/>
      <c r="G5625" s="39"/>
      <c r="I5625" s="39">
        <v>1980</v>
      </c>
      <c r="J5625" s="39"/>
      <c r="K5625" s="39"/>
      <c r="M5625" s="3">
        <v>2085</v>
      </c>
      <c r="O5625" s="3">
        <v>2125</v>
      </c>
      <c r="Q5625" s="3">
        <v>1920</v>
      </c>
      <c r="S5625" s="39">
        <v>2018</v>
      </c>
      <c r="T5625" s="39"/>
      <c r="U5625" s="39"/>
    </row>
    <row r="5626" spans="2:24" ht="6" customHeight="1"/>
    <row r="5627" spans="2:24" ht="13.75" customHeight="1">
      <c r="C5627" s="40" t="s">
        <v>10</v>
      </c>
      <c r="D5627" s="40"/>
      <c r="E5627" s="40"/>
      <c r="G5627" s="41">
        <v>1</v>
      </c>
      <c r="H5627" s="41"/>
      <c r="I5627" s="41"/>
    </row>
    <row r="5628" spans="2:24" ht="6" customHeight="1"/>
    <row r="5629" spans="2:24" ht="6" customHeight="1"/>
    <row r="5630" spans="2:24" ht="15" customHeight="1">
      <c r="B5630" s="42" t="s">
        <v>697</v>
      </c>
      <c r="C5630" s="42"/>
      <c r="D5630" s="42"/>
      <c r="E5630" s="42"/>
      <c r="F5630" s="42"/>
      <c r="G5630" s="42"/>
      <c r="H5630" s="42"/>
      <c r="I5630" s="42"/>
      <c r="J5630" s="42"/>
      <c r="K5630" s="42"/>
      <c r="L5630" s="42"/>
      <c r="M5630" s="42"/>
      <c r="N5630" s="42"/>
      <c r="O5630" s="42"/>
      <c r="P5630" s="42"/>
      <c r="Q5630" s="42"/>
      <c r="R5630" s="42"/>
      <c r="S5630" s="42"/>
      <c r="T5630" s="42"/>
      <c r="U5630" s="42"/>
      <c r="V5630" s="42"/>
      <c r="W5630" s="42"/>
      <c r="X5630" s="42"/>
    </row>
    <row r="5631" spans="2:24" ht="5.4" customHeight="1"/>
    <row r="5632" spans="2:24" ht="10.75" customHeight="1">
      <c r="B5632" s="43" t="s">
        <v>698</v>
      </c>
      <c r="C5632" s="43"/>
      <c r="E5632" s="37">
        <v>6000</v>
      </c>
      <c r="F5632" s="37"/>
      <c r="G5632" s="37"/>
      <c r="I5632" s="37">
        <v>6000</v>
      </c>
      <c r="J5632" s="37"/>
      <c r="K5632" s="37"/>
      <c r="M5632" s="2">
        <v>7300</v>
      </c>
      <c r="O5632" s="2">
        <v>7350</v>
      </c>
      <c r="Q5632" s="2">
        <v>7200</v>
      </c>
      <c r="S5632" s="37">
        <v>7210</v>
      </c>
      <c r="T5632" s="37"/>
      <c r="U5632" s="37"/>
      <c r="W5632" s="38">
        <v>66</v>
      </c>
      <c r="X5632" s="38"/>
    </row>
    <row r="5633" spans="2:24" ht="1.75" customHeight="1">
      <c r="B5633" s="43"/>
      <c r="C5633" s="43"/>
    </row>
    <row r="5634" spans="2:24" ht="0.65" customHeight="1">
      <c r="B5634" s="43"/>
      <c r="C5634" s="43"/>
    </row>
    <row r="5635" spans="2:24" ht="8.4" customHeight="1">
      <c r="B5635" s="43"/>
      <c r="C5635" s="43"/>
    </row>
    <row r="5636" spans="2:24" ht="10.75" customHeight="1">
      <c r="B5636" s="43" t="s">
        <v>698</v>
      </c>
      <c r="C5636" s="43"/>
      <c r="E5636" s="37">
        <v>6000</v>
      </c>
      <c r="F5636" s="37"/>
      <c r="G5636" s="37"/>
      <c r="I5636" s="37">
        <v>6000</v>
      </c>
      <c r="J5636" s="37"/>
      <c r="K5636" s="37"/>
      <c r="M5636" s="2">
        <v>7300</v>
      </c>
      <c r="O5636" s="2">
        <v>7350</v>
      </c>
      <c r="Q5636" s="2">
        <v>7200</v>
      </c>
      <c r="S5636" s="37">
        <v>7210</v>
      </c>
      <c r="T5636" s="37"/>
      <c r="U5636" s="37"/>
      <c r="W5636" s="38">
        <v>69</v>
      </c>
      <c r="X5636" s="38"/>
    </row>
    <row r="5637" spans="2:24" ht="1.75" customHeight="1">
      <c r="B5637" s="43"/>
      <c r="C5637" s="43"/>
    </row>
    <row r="5638" spans="2:24" ht="0.65" customHeight="1">
      <c r="B5638" s="43"/>
      <c r="C5638" s="43"/>
    </row>
    <row r="5639" spans="2:24" ht="8.4" customHeight="1">
      <c r="B5639" s="43"/>
      <c r="C5639" s="43"/>
    </row>
    <row r="5640" spans="2:24" ht="1.75" customHeight="1"/>
    <row r="5641" spans="2:24" ht="10.75" customHeight="1">
      <c r="E5641" s="39">
        <v>12000</v>
      </c>
      <c r="F5641" s="39"/>
      <c r="G5641" s="39"/>
      <c r="I5641" s="39">
        <v>12000</v>
      </c>
      <c r="J5641" s="39"/>
      <c r="K5641" s="39"/>
      <c r="M5641" s="3">
        <v>14600</v>
      </c>
      <c r="O5641" s="3">
        <v>14700</v>
      </c>
      <c r="Q5641" s="3">
        <v>14400</v>
      </c>
      <c r="S5641" s="39">
        <v>14420</v>
      </c>
      <c r="T5641" s="39"/>
      <c r="U5641" s="39"/>
    </row>
    <row r="5642" spans="2:24" ht="6" customHeight="1"/>
    <row r="5643" spans="2:24" ht="13.75" customHeight="1">
      <c r="C5643" s="40" t="s">
        <v>10</v>
      </c>
      <c r="D5643" s="40"/>
      <c r="E5643" s="40"/>
      <c r="G5643" s="41">
        <v>2</v>
      </c>
      <c r="H5643" s="41"/>
      <c r="I5643" s="41"/>
    </row>
    <row r="5644" spans="2:24" ht="6" customHeight="1"/>
    <row r="5645" spans="2:24" ht="6" customHeight="1"/>
    <row r="5646" spans="2:24" ht="15" customHeight="1">
      <c r="B5646" s="42" t="s">
        <v>699</v>
      </c>
      <c r="C5646" s="42"/>
      <c r="D5646" s="42"/>
      <c r="E5646" s="42"/>
      <c r="F5646" s="42"/>
      <c r="G5646" s="42"/>
      <c r="H5646" s="42"/>
      <c r="I5646" s="42"/>
      <c r="J5646" s="42"/>
      <c r="K5646" s="42"/>
      <c r="L5646" s="42"/>
      <c r="M5646" s="42"/>
      <c r="N5646" s="42"/>
      <c r="O5646" s="42"/>
      <c r="P5646" s="42"/>
      <c r="Q5646" s="42"/>
      <c r="R5646" s="42"/>
      <c r="S5646" s="42"/>
      <c r="T5646" s="42"/>
      <c r="U5646" s="42"/>
      <c r="V5646" s="42"/>
      <c r="W5646" s="42"/>
      <c r="X5646" s="42"/>
    </row>
    <row r="5647" spans="2:24" ht="5.4" customHeight="1"/>
    <row r="5648" spans="2:24" ht="10.75" customHeight="1">
      <c r="B5648" s="43" t="s">
        <v>700</v>
      </c>
      <c r="C5648" s="43"/>
      <c r="E5648" s="37">
        <v>0</v>
      </c>
      <c r="F5648" s="37"/>
      <c r="G5648" s="37"/>
      <c r="I5648" s="37">
        <v>0</v>
      </c>
      <c r="J5648" s="37"/>
      <c r="K5648" s="37"/>
      <c r="M5648" s="2">
        <v>50</v>
      </c>
      <c r="O5648" s="2">
        <v>50</v>
      </c>
      <c r="Q5648" s="2">
        <v>110</v>
      </c>
      <c r="S5648" s="37">
        <v>130</v>
      </c>
      <c r="T5648" s="37"/>
      <c r="U5648" s="37"/>
      <c r="W5648" s="38">
        <v>77</v>
      </c>
      <c r="X5648" s="38"/>
    </row>
    <row r="5649" spans="2:24" ht="1.75" customHeight="1">
      <c r="B5649" s="43"/>
      <c r="C5649" s="43"/>
    </row>
    <row r="5650" spans="2:24" ht="0.65" customHeight="1">
      <c r="B5650" s="43"/>
      <c r="C5650" s="43"/>
    </row>
    <row r="5651" spans="2:24" ht="8.4" customHeight="1">
      <c r="B5651" s="43"/>
      <c r="C5651" s="43"/>
    </row>
    <row r="5652" spans="2:24" ht="10.75" customHeight="1">
      <c r="B5652" s="43" t="s">
        <v>700</v>
      </c>
      <c r="C5652" s="43"/>
      <c r="E5652" s="37">
        <v>0</v>
      </c>
      <c r="F5652" s="37"/>
      <c r="G5652" s="37"/>
      <c r="I5652" s="37">
        <v>0</v>
      </c>
      <c r="J5652" s="37"/>
      <c r="K5652" s="37"/>
      <c r="M5652" s="2">
        <v>50</v>
      </c>
      <c r="O5652" s="2">
        <v>50</v>
      </c>
      <c r="Q5652" s="2">
        <v>110</v>
      </c>
      <c r="S5652" s="37">
        <v>130</v>
      </c>
      <c r="T5652" s="37"/>
      <c r="U5652" s="37"/>
      <c r="W5652" s="38">
        <v>64</v>
      </c>
      <c r="X5652" s="38"/>
    </row>
    <row r="5653" spans="2:24" ht="1.75" customHeight="1">
      <c r="B5653" s="43"/>
      <c r="C5653" s="43"/>
    </row>
    <row r="5654" spans="2:24" ht="0.65" customHeight="1">
      <c r="B5654" s="43"/>
      <c r="C5654" s="43"/>
    </row>
    <row r="5655" spans="2:24" ht="8.4" customHeight="1">
      <c r="B5655" s="43"/>
      <c r="C5655" s="43"/>
    </row>
    <row r="5656" spans="2:24" ht="1.75" customHeight="1"/>
    <row r="5657" spans="2:24" ht="10.75" customHeight="1">
      <c r="E5657" s="39">
        <v>0</v>
      </c>
      <c r="F5657" s="39"/>
      <c r="G5657" s="39"/>
      <c r="I5657" s="39">
        <v>0</v>
      </c>
      <c r="J5657" s="39"/>
      <c r="K5657" s="39"/>
      <c r="M5657" s="3">
        <v>100</v>
      </c>
      <c r="O5657" s="3">
        <v>100</v>
      </c>
      <c r="Q5657" s="3">
        <v>220</v>
      </c>
      <c r="S5657" s="39">
        <v>260</v>
      </c>
      <c r="T5657" s="39"/>
      <c r="U5657" s="39"/>
    </row>
    <row r="5658" spans="2:24" ht="6" customHeight="1"/>
    <row r="5659" spans="2:24" ht="13.75" customHeight="1">
      <c r="C5659" s="40" t="s">
        <v>10</v>
      </c>
      <c r="D5659" s="40"/>
      <c r="E5659" s="40"/>
      <c r="G5659" s="41">
        <v>2</v>
      </c>
      <c r="H5659" s="41"/>
      <c r="I5659" s="41"/>
    </row>
    <row r="5660" spans="2:24" ht="6" customHeight="1"/>
    <row r="5661" spans="2:24" ht="6" customHeight="1"/>
    <row r="5662" spans="2:24" ht="15" customHeight="1">
      <c r="B5662" s="42" t="s">
        <v>701</v>
      </c>
      <c r="C5662" s="42"/>
      <c r="D5662" s="42"/>
      <c r="E5662" s="42"/>
      <c r="F5662" s="42"/>
      <c r="G5662" s="42"/>
      <c r="H5662" s="42"/>
      <c r="I5662" s="42"/>
      <c r="J5662" s="42"/>
      <c r="K5662" s="42"/>
      <c r="L5662" s="42"/>
      <c r="M5662" s="42"/>
      <c r="N5662" s="42"/>
      <c r="O5662" s="42"/>
      <c r="P5662" s="42"/>
      <c r="Q5662" s="42"/>
      <c r="R5662" s="42"/>
      <c r="S5662" s="42"/>
      <c r="T5662" s="42"/>
      <c r="U5662" s="42"/>
      <c r="V5662" s="42"/>
      <c r="W5662" s="42"/>
      <c r="X5662" s="42"/>
    </row>
    <row r="5663" spans="2:24" ht="5.4" customHeight="1"/>
    <row r="5664" spans="2:24" ht="12.65" customHeight="1">
      <c r="B5664" s="33" t="s">
        <v>702</v>
      </c>
      <c r="C5664" s="33"/>
      <c r="E5664" s="37">
        <v>0</v>
      </c>
      <c r="F5664" s="37"/>
      <c r="G5664" s="37"/>
      <c r="I5664" s="37">
        <v>0</v>
      </c>
      <c r="J5664" s="37"/>
      <c r="K5664" s="37"/>
      <c r="M5664" s="2">
        <v>0</v>
      </c>
      <c r="O5664" s="2">
        <v>0</v>
      </c>
      <c r="Q5664" s="2">
        <v>0</v>
      </c>
      <c r="S5664" s="37">
        <v>0</v>
      </c>
      <c r="T5664" s="37"/>
      <c r="U5664" s="37"/>
      <c r="W5664" s="38">
        <v>24</v>
      </c>
      <c r="X5664" s="38"/>
    </row>
    <row r="5665" spans="2:24" ht="0.65" customHeight="1">
      <c r="B5665" s="33"/>
      <c r="C5665" s="33"/>
    </row>
    <row r="5666" spans="2:24" ht="0.65" customHeight="1"/>
    <row r="5667" spans="2:24" ht="10.75" customHeight="1">
      <c r="E5667" s="39">
        <v>0</v>
      </c>
      <c r="F5667" s="39"/>
      <c r="G5667" s="39"/>
      <c r="I5667" s="39">
        <v>0</v>
      </c>
      <c r="J5667" s="39"/>
      <c r="K5667" s="39"/>
      <c r="M5667" s="3">
        <v>0</v>
      </c>
      <c r="O5667" s="3">
        <v>0</v>
      </c>
      <c r="Q5667" s="3">
        <v>0</v>
      </c>
      <c r="S5667" s="39">
        <v>0</v>
      </c>
      <c r="T5667" s="39"/>
      <c r="U5667" s="39"/>
    </row>
    <row r="5668" spans="2:24" ht="6" customHeight="1"/>
    <row r="5669" spans="2:24" ht="13.75" customHeight="1">
      <c r="C5669" s="40" t="s">
        <v>10</v>
      </c>
      <c r="D5669" s="40"/>
      <c r="E5669" s="40"/>
      <c r="G5669" s="41">
        <v>1</v>
      </c>
      <c r="H5669" s="41"/>
      <c r="I5669" s="41"/>
    </row>
    <row r="5670" spans="2:24" ht="6" customHeight="1"/>
    <row r="5671" spans="2:24" ht="6" customHeight="1"/>
    <row r="5672" spans="2:24" ht="15" customHeight="1">
      <c r="B5672" s="42" t="s">
        <v>703</v>
      </c>
      <c r="C5672" s="42"/>
      <c r="D5672" s="42"/>
      <c r="E5672" s="42"/>
      <c r="F5672" s="42"/>
      <c r="G5672" s="42"/>
      <c r="H5672" s="42"/>
      <c r="I5672" s="42"/>
      <c r="J5672" s="42"/>
      <c r="K5672" s="42"/>
      <c r="L5672" s="42"/>
      <c r="M5672" s="42"/>
      <c r="N5672" s="42"/>
      <c r="O5672" s="42"/>
      <c r="P5672" s="42"/>
      <c r="Q5672" s="42"/>
      <c r="R5672" s="42"/>
      <c r="S5672" s="42"/>
      <c r="T5672" s="42"/>
      <c r="U5672" s="42"/>
      <c r="V5672" s="42"/>
      <c r="W5672" s="42"/>
      <c r="X5672" s="42"/>
    </row>
    <row r="5673" spans="2:24" ht="5.4" customHeight="1"/>
    <row r="5674" spans="2:24" ht="10.75" customHeight="1">
      <c r="B5674" s="43" t="s">
        <v>704</v>
      </c>
      <c r="C5674" s="43"/>
      <c r="E5674" s="37">
        <v>4900</v>
      </c>
      <c r="F5674" s="37"/>
      <c r="G5674" s="37"/>
      <c r="I5674" s="37">
        <v>6500</v>
      </c>
      <c r="J5674" s="37"/>
      <c r="K5674" s="37"/>
      <c r="M5674" s="2">
        <v>5500</v>
      </c>
      <c r="O5674" s="2">
        <v>5500</v>
      </c>
      <c r="Q5674" s="2">
        <v>4975</v>
      </c>
      <c r="S5674" s="37">
        <v>6734.75</v>
      </c>
      <c r="T5674" s="37"/>
      <c r="U5674" s="37"/>
      <c r="W5674" s="38">
        <v>64</v>
      </c>
      <c r="X5674" s="38"/>
    </row>
    <row r="5675" spans="2:24" ht="1.75" customHeight="1">
      <c r="B5675" s="43"/>
      <c r="C5675" s="43"/>
    </row>
    <row r="5676" spans="2:24" ht="0.65" customHeight="1">
      <c r="B5676" s="43"/>
      <c r="C5676" s="43"/>
    </row>
    <row r="5677" spans="2:24" ht="8.4" customHeight="1">
      <c r="B5677" s="43"/>
      <c r="C5677" s="43"/>
    </row>
    <row r="5678" spans="2:24" ht="10.75" customHeight="1">
      <c r="B5678" s="43" t="s">
        <v>704</v>
      </c>
      <c r="C5678" s="43"/>
      <c r="E5678" s="37">
        <v>4900</v>
      </c>
      <c r="F5678" s="37"/>
      <c r="G5678" s="37"/>
      <c r="I5678" s="37">
        <v>6500</v>
      </c>
      <c r="J5678" s="37"/>
      <c r="K5678" s="37"/>
      <c r="M5678" s="2">
        <v>5500</v>
      </c>
      <c r="O5678" s="2">
        <v>5500</v>
      </c>
      <c r="Q5678" s="2">
        <v>4975</v>
      </c>
      <c r="S5678" s="37">
        <v>6734.75</v>
      </c>
      <c r="T5678" s="37"/>
      <c r="U5678" s="37"/>
      <c r="W5678" s="38">
        <v>59</v>
      </c>
      <c r="X5678" s="38"/>
    </row>
    <row r="5679" spans="2:24" ht="1.75" customHeight="1">
      <c r="B5679" s="43"/>
      <c r="C5679" s="43"/>
    </row>
    <row r="5680" spans="2:24" ht="0.65" customHeight="1">
      <c r="B5680" s="43"/>
      <c r="C5680" s="43"/>
    </row>
    <row r="5681" spans="2:24" ht="8.4" customHeight="1">
      <c r="B5681" s="43"/>
      <c r="C5681" s="43"/>
    </row>
    <row r="5682" spans="2:24" ht="1.75" customHeight="1"/>
    <row r="5683" spans="2:24" ht="10.75" customHeight="1">
      <c r="E5683" s="39">
        <v>9800</v>
      </c>
      <c r="F5683" s="39"/>
      <c r="G5683" s="39"/>
      <c r="I5683" s="39">
        <v>13000</v>
      </c>
      <c r="J5683" s="39"/>
      <c r="K5683" s="39"/>
      <c r="M5683" s="3">
        <v>11000</v>
      </c>
      <c r="O5683" s="3">
        <v>11000</v>
      </c>
      <c r="Q5683" s="3">
        <v>9950</v>
      </c>
      <c r="S5683" s="39">
        <v>13469.5</v>
      </c>
      <c r="T5683" s="39"/>
      <c r="U5683" s="39"/>
    </row>
    <row r="5684" spans="2:24" ht="6" customHeight="1"/>
    <row r="5685" spans="2:24" ht="13.75" customHeight="1">
      <c r="C5685" s="40" t="s">
        <v>10</v>
      </c>
      <c r="D5685" s="40"/>
      <c r="E5685" s="40"/>
      <c r="G5685" s="41">
        <v>2</v>
      </c>
      <c r="H5685" s="41"/>
      <c r="I5685" s="41"/>
    </row>
    <row r="5686" spans="2:24" ht="6" customHeight="1"/>
    <row r="5687" spans="2:24" ht="6" customHeight="1"/>
    <row r="5688" spans="2:24" ht="15" customHeight="1">
      <c r="B5688" s="42" t="s">
        <v>705</v>
      </c>
      <c r="C5688" s="42"/>
      <c r="D5688" s="42"/>
      <c r="E5688" s="42"/>
      <c r="F5688" s="42"/>
      <c r="G5688" s="42"/>
      <c r="H5688" s="42"/>
      <c r="I5688" s="42"/>
      <c r="J5688" s="42"/>
      <c r="K5688" s="42"/>
      <c r="L5688" s="42"/>
      <c r="M5688" s="42"/>
      <c r="N5688" s="42"/>
      <c r="O5688" s="42"/>
      <c r="P5688" s="42"/>
      <c r="Q5688" s="42"/>
      <c r="R5688" s="42"/>
      <c r="S5688" s="42"/>
      <c r="T5688" s="42"/>
      <c r="U5688" s="42"/>
      <c r="V5688" s="42"/>
      <c r="W5688" s="42"/>
      <c r="X5688" s="42"/>
    </row>
    <row r="5689" spans="2:24" ht="5.4" customHeight="1"/>
    <row r="5690" spans="2:24" ht="12.65" customHeight="1">
      <c r="B5690" s="33" t="s">
        <v>706</v>
      </c>
      <c r="C5690" s="33"/>
      <c r="E5690" s="37">
        <v>0</v>
      </c>
      <c r="F5690" s="37"/>
      <c r="G5690" s="37"/>
      <c r="I5690" s="37">
        <v>0</v>
      </c>
      <c r="J5690" s="37"/>
      <c r="K5690" s="37"/>
      <c r="M5690" s="2">
        <v>0</v>
      </c>
      <c r="O5690" s="2">
        <v>0</v>
      </c>
      <c r="Q5690" s="2">
        <v>0</v>
      </c>
      <c r="S5690" s="37">
        <v>0</v>
      </c>
      <c r="T5690" s="37"/>
      <c r="U5690" s="37"/>
      <c r="W5690" s="38">
        <v>17</v>
      </c>
      <c r="X5690" s="38"/>
    </row>
    <row r="5691" spans="2:24" ht="0.65" customHeight="1">
      <c r="B5691" s="33"/>
      <c r="C5691" s="33"/>
    </row>
    <row r="5692" spans="2:24" ht="0.65" customHeight="1"/>
    <row r="5693" spans="2:24" ht="1.75" customHeight="1"/>
    <row r="5694" spans="2:24" ht="10.75" customHeight="1">
      <c r="E5694" s="39">
        <v>0</v>
      </c>
      <c r="F5694" s="39"/>
      <c r="G5694" s="39"/>
      <c r="I5694" s="39">
        <v>0</v>
      </c>
      <c r="J5694" s="39"/>
      <c r="K5694" s="39"/>
      <c r="M5694" s="3">
        <v>0</v>
      </c>
      <c r="O5694" s="3">
        <v>0</v>
      </c>
      <c r="Q5694" s="3">
        <v>0</v>
      </c>
      <c r="S5694" s="39">
        <v>0</v>
      </c>
      <c r="T5694" s="39"/>
      <c r="U5694" s="39"/>
    </row>
    <row r="5695" spans="2:24" ht="6" customHeight="1"/>
    <row r="5696" spans="2:24" ht="13.75" customHeight="1">
      <c r="C5696" s="40" t="s">
        <v>10</v>
      </c>
      <c r="D5696" s="40"/>
      <c r="E5696" s="40"/>
      <c r="G5696" s="41">
        <v>1</v>
      </c>
      <c r="H5696" s="41"/>
      <c r="I5696" s="41"/>
    </row>
    <row r="5697" spans="2:24" ht="6" customHeight="1"/>
    <row r="5698" spans="2:24" ht="6" customHeight="1"/>
    <row r="5699" spans="2:24" ht="15" customHeight="1">
      <c r="B5699" s="42" t="s">
        <v>707</v>
      </c>
      <c r="C5699" s="42"/>
      <c r="D5699" s="42"/>
      <c r="E5699" s="42"/>
      <c r="F5699" s="42"/>
      <c r="G5699" s="42"/>
      <c r="H5699" s="42"/>
      <c r="I5699" s="42"/>
      <c r="J5699" s="42"/>
      <c r="K5699" s="42"/>
      <c r="L5699" s="42"/>
      <c r="M5699" s="42"/>
      <c r="N5699" s="42"/>
      <c r="O5699" s="42"/>
      <c r="P5699" s="42"/>
      <c r="Q5699" s="42"/>
      <c r="R5699" s="42"/>
      <c r="S5699" s="42"/>
      <c r="T5699" s="42"/>
      <c r="U5699" s="42"/>
      <c r="V5699" s="42"/>
      <c r="W5699" s="42"/>
      <c r="X5699" s="42"/>
    </row>
    <row r="5700" spans="2:24" ht="5.4" customHeight="1"/>
    <row r="5701" spans="2:24" ht="10.75" customHeight="1">
      <c r="B5701" s="43" t="s">
        <v>708</v>
      </c>
      <c r="C5701" s="43"/>
      <c r="E5701" s="37">
        <v>2000</v>
      </c>
      <c r="F5701" s="37"/>
      <c r="G5701" s="37"/>
      <c r="I5701" s="37">
        <v>4000</v>
      </c>
      <c r="J5701" s="37"/>
      <c r="K5701" s="37"/>
      <c r="M5701" s="2">
        <v>0</v>
      </c>
      <c r="O5701" s="2">
        <v>3000</v>
      </c>
      <c r="Q5701" s="2">
        <v>2000</v>
      </c>
      <c r="S5701" s="37">
        <v>4050</v>
      </c>
      <c r="T5701" s="37"/>
      <c r="U5701" s="37"/>
      <c r="W5701" s="38">
        <v>58</v>
      </c>
      <c r="X5701" s="38"/>
    </row>
    <row r="5702" spans="2:24" ht="1.75" customHeight="1">
      <c r="B5702" s="43"/>
      <c r="C5702" s="43"/>
    </row>
    <row r="5703" spans="2:24" ht="0.65" customHeight="1">
      <c r="B5703" s="43"/>
      <c r="C5703" s="43"/>
    </row>
    <row r="5704" spans="2:24" ht="8.4" customHeight="1">
      <c r="B5704" s="43"/>
      <c r="C5704" s="43"/>
    </row>
    <row r="5705" spans="2:24" ht="10.75" customHeight="1">
      <c r="B5705" s="43" t="s">
        <v>708</v>
      </c>
      <c r="C5705" s="43"/>
      <c r="E5705" s="37">
        <v>2000</v>
      </c>
      <c r="F5705" s="37"/>
      <c r="G5705" s="37"/>
      <c r="I5705" s="37">
        <v>4000</v>
      </c>
      <c r="J5705" s="37"/>
      <c r="K5705" s="37"/>
      <c r="M5705" s="2">
        <v>0</v>
      </c>
      <c r="O5705" s="2">
        <v>3000</v>
      </c>
      <c r="Q5705" s="2">
        <v>2000</v>
      </c>
      <c r="S5705" s="37">
        <v>4050</v>
      </c>
      <c r="T5705" s="37"/>
      <c r="U5705" s="37"/>
      <c r="W5705" s="38">
        <v>56</v>
      </c>
      <c r="X5705" s="38"/>
    </row>
    <row r="5706" spans="2:24" ht="1.75" customHeight="1">
      <c r="B5706" s="43"/>
      <c r="C5706" s="43"/>
    </row>
    <row r="5707" spans="2:24" ht="0.65" customHeight="1">
      <c r="B5707" s="43"/>
      <c r="C5707" s="43"/>
    </row>
    <row r="5708" spans="2:24" ht="8.4" customHeight="1">
      <c r="B5708" s="43"/>
      <c r="C5708" s="43"/>
    </row>
    <row r="5709" spans="2:24" ht="1.75" customHeight="1"/>
    <row r="5710" spans="2:24" ht="10.75" customHeight="1">
      <c r="E5710" s="39">
        <v>4000</v>
      </c>
      <c r="F5710" s="39"/>
      <c r="G5710" s="39"/>
      <c r="I5710" s="39">
        <v>8000</v>
      </c>
      <c r="J5710" s="39"/>
      <c r="K5710" s="39"/>
      <c r="M5710" s="3">
        <v>0</v>
      </c>
      <c r="O5710" s="3">
        <v>6000</v>
      </c>
      <c r="Q5710" s="3">
        <v>4000</v>
      </c>
      <c r="S5710" s="39">
        <v>8100</v>
      </c>
      <c r="T5710" s="39"/>
      <c r="U5710" s="39"/>
    </row>
    <row r="5711" spans="2:24" ht="6" customHeight="1"/>
    <row r="5712" spans="2:24" ht="13.75" customHeight="1">
      <c r="C5712" s="40" t="s">
        <v>10</v>
      </c>
      <c r="D5712" s="40"/>
      <c r="E5712" s="40"/>
      <c r="G5712" s="41">
        <v>2</v>
      </c>
      <c r="H5712" s="41"/>
      <c r="I5712" s="41"/>
    </row>
    <row r="5713" spans="2:24" ht="6" customHeight="1"/>
    <row r="5714" spans="2:24" ht="6" customHeight="1"/>
    <row r="5715" spans="2:24" ht="15" customHeight="1">
      <c r="B5715" s="42" t="s">
        <v>709</v>
      </c>
      <c r="C5715" s="42"/>
      <c r="D5715" s="42"/>
      <c r="E5715" s="42"/>
      <c r="F5715" s="42"/>
      <c r="G5715" s="42"/>
      <c r="H5715" s="42"/>
      <c r="I5715" s="42"/>
      <c r="J5715" s="42"/>
      <c r="K5715" s="42"/>
      <c r="L5715" s="42"/>
      <c r="M5715" s="42"/>
      <c r="N5715" s="42"/>
      <c r="O5715" s="42"/>
      <c r="P5715" s="42"/>
      <c r="Q5715" s="42"/>
      <c r="R5715" s="42"/>
      <c r="S5715" s="42"/>
      <c r="T5715" s="42"/>
      <c r="U5715" s="42"/>
      <c r="V5715" s="42"/>
      <c r="W5715" s="42"/>
      <c r="X5715" s="42"/>
    </row>
    <row r="5716" spans="2:24" ht="5.4" customHeight="1"/>
    <row r="5717" spans="2:24" ht="10.75" customHeight="1">
      <c r="B5717" s="43" t="s">
        <v>710</v>
      </c>
      <c r="C5717" s="43"/>
      <c r="E5717" s="37">
        <v>0</v>
      </c>
      <c r="F5717" s="37"/>
      <c r="G5717" s="37"/>
      <c r="I5717" s="37">
        <v>0</v>
      </c>
      <c r="J5717" s="37"/>
      <c r="K5717" s="37"/>
      <c r="M5717" s="2">
        <v>0</v>
      </c>
      <c r="O5717" s="2">
        <v>0</v>
      </c>
      <c r="Q5717" s="2">
        <v>50</v>
      </c>
      <c r="S5717" s="37">
        <v>50</v>
      </c>
      <c r="T5717" s="37"/>
      <c r="U5717" s="37"/>
      <c r="W5717" s="38">
        <v>68</v>
      </c>
      <c r="X5717" s="38"/>
    </row>
    <row r="5718" spans="2:24" ht="1.75" customHeight="1">
      <c r="B5718" s="43"/>
      <c r="C5718" s="43"/>
    </row>
    <row r="5719" spans="2:24" ht="0.65" customHeight="1">
      <c r="B5719" s="43"/>
      <c r="C5719" s="43"/>
    </row>
    <row r="5720" spans="2:24" ht="8.4" customHeight="1">
      <c r="B5720" s="43"/>
      <c r="C5720" s="43"/>
    </row>
    <row r="5721" spans="2:24" ht="10.75" customHeight="1">
      <c r="B5721" s="43" t="s">
        <v>710</v>
      </c>
      <c r="C5721" s="43"/>
      <c r="E5721" s="37">
        <v>0</v>
      </c>
      <c r="F5721" s="37"/>
      <c r="G5721" s="37"/>
      <c r="I5721" s="37">
        <v>0</v>
      </c>
      <c r="J5721" s="37"/>
      <c r="K5721" s="37"/>
      <c r="M5721" s="2">
        <v>0</v>
      </c>
      <c r="O5721" s="2">
        <v>0</v>
      </c>
      <c r="Q5721" s="2">
        <v>50</v>
      </c>
      <c r="S5721" s="37">
        <v>50</v>
      </c>
      <c r="T5721" s="37"/>
      <c r="U5721" s="37"/>
      <c r="W5721" s="38">
        <v>67</v>
      </c>
      <c r="X5721" s="38"/>
    </row>
    <row r="5722" spans="2:24" ht="1.75" customHeight="1">
      <c r="B5722" s="43"/>
      <c r="C5722" s="43"/>
    </row>
    <row r="5723" spans="2:24" ht="0.65" customHeight="1">
      <c r="B5723" s="43"/>
      <c r="C5723" s="43"/>
    </row>
    <row r="5724" spans="2:24" ht="8.4" customHeight="1">
      <c r="B5724" s="43"/>
      <c r="C5724" s="43"/>
    </row>
    <row r="5725" spans="2:24" ht="1.75" customHeight="1"/>
    <row r="5726" spans="2:24" ht="10.75" customHeight="1">
      <c r="E5726" s="39">
        <v>0</v>
      </c>
      <c r="F5726" s="39"/>
      <c r="G5726" s="39"/>
      <c r="I5726" s="39">
        <v>0</v>
      </c>
      <c r="J5726" s="39"/>
      <c r="K5726" s="39"/>
      <c r="M5726" s="3">
        <v>0</v>
      </c>
      <c r="O5726" s="3">
        <v>0</v>
      </c>
      <c r="Q5726" s="3">
        <v>100</v>
      </c>
      <c r="S5726" s="39">
        <v>100</v>
      </c>
      <c r="T5726" s="39"/>
      <c r="U5726" s="39"/>
    </row>
    <row r="5727" spans="2:24" ht="6" customHeight="1"/>
    <row r="5728" spans="2:24" ht="13.75" customHeight="1">
      <c r="C5728" s="40" t="s">
        <v>10</v>
      </c>
      <c r="D5728" s="40"/>
      <c r="E5728" s="40"/>
      <c r="G5728" s="41">
        <v>2</v>
      </c>
      <c r="H5728" s="41"/>
      <c r="I5728" s="41"/>
    </row>
    <row r="5729" spans="2:24" ht="6" customHeight="1"/>
    <row r="5730" spans="2:24" ht="6" customHeight="1"/>
    <row r="5731" spans="2:24" ht="15" customHeight="1">
      <c r="B5731" s="42" t="s">
        <v>711</v>
      </c>
      <c r="C5731" s="42"/>
      <c r="D5731" s="42"/>
      <c r="E5731" s="42"/>
      <c r="F5731" s="42"/>
      <c r="G5731" s="42"/>
      <c r="H5731" s="42"/>
      <c r="I5731" s="42"/>
      <c r="J5731" s="42"/>
      <c r="K5731" s="42"/>
      <c r="L5731" s="42"/>
      <c r="M5731" s="42"/>
      <c r="N5731" s="42"/>
      <c r="O5731" s="42"/>
      <c r="P5731" s="42"/>
      <c r="Q5731" s="42"/>
      <c r="R5731" s="42"/>
      <c r="S5731" s="42"/>
      <c r="T5731" s="42"/>
      <c r="U5731" s="42"/>
      <c r="V5731" s="42"/>
      <c r="W5731" s="42"/>
      <c r="X5731" s="42"/>
    </row>
    <row r="5732" spans="2:24" ht="5.4" customHeight="1"/>
    <row r="5733" spans="2:24" ht="10.75" customHeight="1">
      <c r="B5733" s="43" t="s">
        <v>712</v>
      </c>
      <c r="C5733" s="43"/>
      <c r="E5733" s="37">
        <v>622</v>
      </c>
      <c r="F5733" s="37"/>
      <c r="G5733" s="37"/>
      <c r="I5733" s="37">
        <v>653</v>
      </c>
      <c r="J5733" s="37"/>
      <c r="K5733" s="37"/>
      <c r="M5733" s="2">
        <v>932</v>
      </c>
      <c r="O5733" s="2">
        <v>937</v>
      </c>
      <c r="Q5733" s="2">
        <v>1382</v>
      </c>
      <c r="S5733" s="37">
        <v>1442</v>
      </c>
      <c r="T5733" s="37"/>
      <c r="U5733" s="37"/>
      <c r="W5733" s="38">
        <v>62</v>
      </c>
      <c r="X5733" s="38"/>
    </row>
    <row r="5734" spans="2:24" ht="1.75" customHeight="1">
      <c r="B5734" s="43"/>
      <c r="C5734" s="43"/>
    </row>
    <row r="5735" spans="2:24" ht="0.65" customHeight="1">
      <c r="B5735" s="43"/>
      <c r="C5735" s="43"/>
    </row>
    <row r="5736" spans="2:24" ht="8.4" customHeight="1">
      <c r="B5736" s="43"/>
      <c r="C5736" s="43"/>
    </row>
    <row r="5737" spans="2:24" ht="10.75" customHeight="1">
      <c r="B5737" s="43" t="s">
        <v>712</v>
      </c>
      <c r="C5737" s="43"/>
      <c r="E5737" s="37">
        <v>622</v>
      </c>
      <c r="F5737" s="37"/>
      <c r="G5737" s="37"/>
      <c r="I5737" s="37">
        <v>653</v>
      </c>
      <c r="J5737" s="37"/>
      <c r="K5737" s="37"/>
      <c r="M5737" s="2">
        <v>932</v>
      </c>
      <c r="O5737" s="2">
        <v>937</v>
      </c>
      <c r="Q5737" s="2">
        <v>1382</v>
      </c>
      <c r="S5737" s="37">
        <v>1442</v>
      </c>
      <c r="T5737" s="37"/>
      <c r="U5737" s="37"/>
      <c r="W5737" s="38">
        <v>63</v>
      </c>
      <c r="X5737" s="38"/>
    </row>
    <row r="5738" spans="2:24" ht="1.75" customHeight="1">
      <c r="B5738" s="43"/>
      <c r="C5738" s="43"/>
    </row>
    <row r="5739" spans="2:24" ht="0.65" customHeight="1">
      <c r="B5739" s="43"/>
      <c r="C5739" s="43"/>
    </row>
    <row r="5740" spans="2:24" ht="8.4" customHeight="1">
      <c r="B5740" s="43"/>
      <c r="C5740" s="43"/>
    </row>
    <row r="5741" spans="2:24" ht="1.75" customHeight="1"/>
    <row r="5742" spans="2:24" ht="10.75" customHeight="1">
      <c r="E5742" s="39">
        <v>1244</v>
      </c>
      <c r="F5742" s="39"/>
      <c r="G5742" s="39"/>
      <c r="I5742" s="39">
        <v>1306</v>
      </c>
      <c r="J5742" s="39"/>
      <c r="K5742" s="39"/>
      <c r="M5742" s="3">
        <v>1864</v>
      </c>
      <c r="O5742" s="3">
        <v>1874</v>
      </c>
      <c r="Q5742" s="3">
        <v>2764</v>
      </c>
      <c r="S5742" s="39">
        <v>2884</v>
      </c>
      <c r="T5742" s="39"/>
      <c r="U5742" s="39"/>
    </row>
    <row r="5743" spans="2:24" ht="6" customHeight="1"/>
    <row r="5744" spans="2:24" ht="13.75" customHeight="1">
      <c r="C5744" s="40" t="s">
        <v>10</v>
      </c>
      <c r="D5744" s="40"/>
      <c r="E5744" s="40"/>
      <c r="G5744" s="41">
        <v>2</v>
      </c>
      <c r="H5744" s="41"/>
      <c r="I5744" s="41"/>
    </row>
    <row r="5745" spans="2:24" ht="6" customHeight="1"/>
    <row r="5746" spans="2:24" ht="6" customHeight="1"/>
    <row r="5747" spans="2:24" ht="15" customHeight="1">
      <c r="B5747" s="42" t="s">
        <v>713</v>
      </c>
      <c r="C5747" s="42"/>
      <c r="D5747" s="42"/>
      <c r="E5747" s="42"/>
      <c r="F5747" s="42"/>
      <c r="G5747" s="42"/>
      <c r="H5747" s="42"/>
      <c r="I5747" s="42"/>
      <c r="J5747" s="42"/>
      <c r="K5747" s="42"/>
      <c r="L5747" s="42"/>
      <c r="M5747" s="42"/>
      <c r="N5747" s="42"/>
      <c r="O5747" s="42"/>
      <c r="P5747" s="42"/>
      <c r="Q5747" s="42"/>
      <c r="R5747" s="42"/>
      <c r="S5747" s="42"/>
      <c r="T5747" s="42"/>
      <c r="U5747" s="42"/>
      <c r="V5747" s="42"/>
      <c r="W5747" s="42"/>
      <c r="X5747" s="42"/>
    </row>
    <row r="5748" spans="2:24" ht="5.4" customHeight="1"/>
    <row r="5749" spans="2:24" ht="12.65" customHeight="1">
      <c r="B5749" s="33" t="s">
        <v>714</v>
      </c>
      <c r="C5749" s="33"/>
      <c r="E5749" s="37">
        <v>1400</v>
      </c>
      <c r="F5749" s="37"/>
      <c r="G5749" s="37"/>
      <c r="I5749" s="37">
        <v>1400</v>
      </c>
      <c r="J5749" s="37"/>
      <c r="K5749" s="37"/>
      <c r="M5749" s="2">
        <v>900</v>
      </c>
      <c r="O5749" s="2">
        <v>1200</v>
      </c>
      <c r="Q5749" s="2">
        <v>175</v>
      </c>
      <c r="S5749" s="37">
        <v>200</v>
      </c>
      <c r="T5749" s="37"/>
      <c r="U5749" s="37"/>
      <c r="W5749" s="38">
        <v>71</v>
      </c>
      <c r="X5749" s="38"/>
    </row>
    <row r="5750" spans="2:24" ht="0.65" customHeight="1">
      <c r="B5750" s="33"/>
      <c r="C5750" s="33"/>
    </row>
    <row r="5751" spans="2:24" ht="0.65" customHeight="1"/>
    <row r="5752" spans="2:24" ht="1.75" customHeight="1"/>
    <row r="5753" spans="2:24" ht="10.75" customHeight="1">
      <c r="E5753" s="39">
        <v>1400</v>
      </c>
      <c r="F5753" s="39"/>
      <c r="G5753" s="39"/>
      <c r="I5753" s="39">
        <v>1400</v>
      </c>
      <c r="J5753" s="39"/>
      <c r="K5753" s="39"/>
      <c r="M5753" s="3">
        <v>900</v>
      </c>
      <c r="O5753" s="3">
        <v>1200</v>
      </c>
      <c r="Q5753" s="3">
        <v>175</v>
      </c>
      <c r="S5753" s="39">
        <v>200</v>
      </c>
      <c r="T5753" s="39"/>
      <c r="U5753" s="39"/>
    </row>
    <row r="5754" spans="2:24" ht="6" customHeight="1"/>
    <row r="5755" spans="2:24" ht="13.75" customHeight="1">
      <c r="C5755" s="40" t="s">
        <v>10</v>
      </c>
      <c r="D5755" s="40"/>
      <c r="E5755" s="40"/>
      <c r="G5755" s="41">
        <v>1</v>
      </c>
      <c r="H5755" s="41"/>
      <c r="I5755" s="41"/>
    </row>
    <row r="5756" spans="2:24" ht="6" customHeight="1"/>
    <row r="5757" spans="2:24" ht="6" customHeight="1"/>
    <row r="5758" spans="2:24" ht="15" customHeight="1">
      <c r="B5758" s="42" t="s">
        <v>715</v>
      </c>
      <c r="C5758" s="42"/>
      <c r="D5758" s="42"/>
      <c r="E5758" s="42"/>
      <c r="F5758" s="42"/>
      <c r="G5758" s="42"/>
      <c r="H5758" s="42"/>
      <c r="I5758" s="42"/>
      <c r="J5758" s="42"/>
      <c r="K5758" s="42"/>
      <c r="L5758" s="42"/>
      <c r="M5758" s="42"/>
      <c r="N5758" s="42"/>
      <c r="O5758" s="42"/>
      <c r="P5758" s="42"/>
      <c r="Q5758" s="42"/>
      <c r="R5758" s="42"/>
      <c r="S5758" s="42"/>
      <c r="T5758" s="42"/>
      <c r="U5758" s="42"/>
      <c r="V5758" s="42"/>
      <c r="W5758" s="42"/>
      <c r="X5758" s="42"/>
    </row>
    <row r="5759" spans="2:24" ht="5.4" customHeight="1"/>
    <row r="5760" spans="2:24" ht="12.65" customHeight="1">
      <c r="B5760" s="33" t="s">
        <v>716</v>
      </c>
      <c r="C5760" s="33"/>
      <c r="E5760" s="37">
        <v>200</v>
      </c>
      <c r="F5760" s="37"/>
      <c r="G5760" s="37"/>
      <c r="I5760" s="37">
        <v>240</v>
      </c>
      <c r="J5760" s="37"/>
      <c r="K5760" s="37"/>
      <c r="M5760" s="2">
        <v>320</v>
      </c>
      <c r="O5760" s="2">
        <v>365</v>
      </c>
      <c r="Q5760" s="2">
        <v>250</v>
      </c>
      <c r="S5760" s="37">
        <v>250</v>
      </c>
      <c r="T5760" s="37"/>
      <c r="U5760" s="37"/>
      <c r="W5760" s="38">
        <v>94</v>
      </c>
      <c r="X5760" s="38"/>
    </row>
    <row r="5761" spans="2:24" ht="0.65" customHeight="1">
      <c r="B5761" s="33"/>
      <c r="C5761" s="33"/>
    </row>
    <row r="5762" spans="2:24" ht="0.65" customHeight="1"/>
    <row r="5763" spans="2:24" ht="1.75" customHeight="1"/>
    <row r="5764" spans="2:24" ht="10.75" customHeight="1">
      <c r="E5764" s="39">
        <v>200</v>
      </c>
      <c r="F5764" s="39"/>
      <c r="G5764" s="39"/>
      <c r="I5764" s="39">
        <v>240</v>
      </c>
      <c r="J5764" s="39"/>
      <c r="K5764" s="39"/>
      <c r="M5764" s="3">
        <v>320</v>
      </c>
      <c r="O5764" s="3">
        <v>365</v>
      </c>
      <c r="Q5764" s="3">
        <v>250</v>
      </c>
      <c r="S5764" s="39">
        <v>250</v>
      </c>
      <c r="T5764" s="39"/>
      <c r="U5764" s="39"/>
    </row>
    <row r="5765" spans="2:24" ht="6" customHeight="1"/>
    <row r="5766" spans="2:24" ht="13.75" customHeight="1">
      <c r="C5766" s="40" t="s">
        <v>10</v>
      </c>
      <c r="D5766" s="40"/>
      <c r="E5766" s="40"/>
      <c r="G5766" s="41">
        <v>1</v>
      </c>
      <c r="H5766" s="41"/>
      <c r="I5766" s="41"/>
    </row>
    <row r="5767" spans="2:24" ht="6" customHeight="1"/>
    <row r="5768" spans="2:24" ht="1.25" customHeight="1"/>
    <row r="5769" spans="2:24" ht="15" customHeight="1">
      <c r="B5769" s="42" t="s">
        <v>717</v>
      </c>
      <c r="C5769" s="42"/>
      <c r="D5769" s="42"/>
      <c r="E5769" s="42"/>
      <c r="F5769" s="42"/>
      <c r="G5769" s="42"/>
      <c r="H5769" s="42"/>
      <c r="I5769" s="42"/>
      <c r="J5769" s="42"/>
      <c r="K5769" s="42"/>
      <c r="L5769" s="42"/>
      <c r="M5769" s="42"/>
      <c r="N5769" s="42"/>
      <c r="O5769" s="42"/>
      <c r="P5769" s="42"/>
      <c r="Q5769" s="42"/>
      <c r="R5769" s="42"/>
      <c r="S5769" s="42"/>
      <c r="T5769" s="42"/>
      <c r="U5769" s="42"/>
      <c r="V5769" s="42"/>
      <c r="W5769" s="42"/>
      <c r="X5769" s="42"/>
    </row>
    <row r="5770" spans="2:24" ht="5.4" customHeight="1"/>
    <row r="5771" spans="2:24" ht="12.65" customHeight="1">
      <c r="B5771" s="33" t="s">
        <v>718</v>
      </c>
      <c r="C5771" s="33"/>
      <c r="E5771" s="37">
        <v>320</v>
      </c>
      <c r="F5771" s="37"/>
      <c r="G5771" s="37"/>
      <c r="I5771" s="37">
        <v>320</v>
      </c>
      <c r="J5771" s="37"/>
      <c r="K5771" s="37"/>
      <c r="M5771" s="2">
        <v>400</v>
      </c>
      <c r="O5771" s="2">
        <v>400</v>
      </c>
      <c r="Q5771" s="2">
        <v>260</v>
      </c>
      <c r="S5771" s="37">
        <v>260</v>
      </c>
      <c r="T5771" s="37"/>
      <c r="U5771" s="37"/>
      <c r="W5771" s="38">
        <v>85</v>
      </c>
      <c r="X5771" s="38"/>
    </row>
    <row r="5772" spans="2:24" ht="0.65" customHeight="1">
      <c r="B5772" s="33"/>
      <c r="C5772" s="33"/>
    </row>
    <row r="5773" spans="2:24" ht="0.65" customHeight="1"/>
    <row r="5774" spans="2:24" ht="1.75" customHeight="1"/>
    <row r="5775" spans="2:24" ht="10.75" customHeight="1">
      <c r="E5775" s="39">
        <v>320</v>
      </c>
      <c r="F5775" s="39"/>
      <c r="G5775" s="39"/>
      <c r="I5775" s="39">
        <v>320</v>
      </c>
      <c r="J5775" s="39"/>
      <c r="K5775" s="39"/>
      <c r="M5775" s="3">
        <v>400</v>
      </c>
      <c r="O5775" s="3">
        <v>400</v>
      </c>
      <c r="Q5775" s="3">
        <v>260</v>
      </c>
      <c r="S5775" s="39">
        <v>260</v>
      </c>
      <c r="T5775" s="39"/>
      <c r="U5775" s="39"/>
    </row>
    <row r="5776" spans="2:24" ht="6" customHeight="1"/>
    <row r="5777" spans="2:24" ht="13.75" customHeight="1">
      <c r="C5777" s="40" t="s">
        <v>10</v>
      </c>
      <c r="D5777" s="40"/>
      <c r="E5777" s="40"/>
      <c r="G5777" s="41">
        <v>1</v>
      </c>
      <c r="H5777" s="41"/>
      <c r="I5777" s="41"/>
    </row>
    <row r="5778" spans="2:24" ht="6" customHeight="1"/>
    <row r="5779" spans="2:24" ht="6" customHeight="1"/>
    <row r="5780" spans="2:24" ht="15" customHeight="1">
      <c r="B5780" s="42" t="s">
        <v>719</v>
      </c>
      <c r="C5780" s="42"/>
      <c r="D5780" s="42"/>
      <c r="E5780" s="42"/>
      <c r="F5780" s="42"/>
      <c r="G5780" s="42"/>
      <c r="H5780" s="42"/>
      <c r="I5780" s="42"/>
      <c r="J5780" s="42"/>
      <c r="K5780" s="42"/>
      <c r="L5780" s="42"/>
      <c r="M5780" s="42"/>
      <c r="N5780" s="42"/>
      <c r="O5780" s="42"/>
      <c r="P5780" s="42"/>
      <c r="Q5780" s="42"/>
      <c r="R5780" s="42"/>
      <c r="S5780" s="42"/>
      <c r="T5780" s="42"/>
      <c r="U5780" s="42"/>
      <c r="V5780" s="42"/>
      <c r="W5780" s="42"/>
      <c r="X5780" s="42"/>
    </row>
    <row r="5781" spans="2:24" ht="5.4" customHeight="1"/>
    <row r="5782" spans="2:24" ht="12.65" customHeight="1">
      <c r="B5782" s="33" t="s">
        <v>720</v>
      </c>
      <c r="C5782" s="33"/>
      <c r="E5782" s="37">
        <v>60</v>
      </c>
      <c r="F5782" s="37"/>
      <c r="G5782" s="37"/>
      <c r="I5782" s="37">
        <v>60</v>
      </c>
      <c r="J5782" s="37"/>
      <c r="K5782" s="37"/>
      <c r="M5782" s="2">
        <v>0</v>
      </c>
      <c r="O5782" s="2">
        <v>0</v>
      </c>
      <c r="Q5782" s="2">
        <v>0</v>
      </c>
      <c r="S5782" s="37">
        <v>0</v>
      </c>
      <c r="T5782" s="37"/>
      <c r="U5782" s="37"/>
      <c r="W5782" s="38">
        <v>64</v>
      </c>
      <c r="X5782" s="38"/>
    </row>
    <row r="5783" spans="2:24" ht="0.65" customHeight="1">
      <c r="B5783" s="33"/>
      <c r="C5783" s="33"/>
    </row>
    <row r="5784" spans="2:24" ht="0.65" customHeight="1"/>
    <row r="5785" spans="2:24" ht="1.75" customHeight="1"/>
    <row r="5786" spans="2:24" ht="10.75" customHeight="1">
      <c r="E5786" s="39">
        <v>60</v>
      </c>
      <c r="F5786" s="39"/>
      <c r="G5786" s="39"/>
      <c r="I5786" s="39">
        <v>60</v>
      </c>
      <c r="J5786" s="39"/>
      <c r="K5786" s="39"/>
      <c r="M5786" s="3">
        <v>0</v>
      </c>
      <c r="O5786" s="3">
        <v>0</v>
      </c>
      <c r="Q5786" s="3">
        <v>0</v>
      </c>
      <c r="S5786" s="39">
        <v>0</v>
      </c>
      <c r="T5786" s="39"/>
      <c r="U5786" s="39"/>
    </row>
    <row r="5787" spans="2:24" ht="6" customHeight="1"/>
    <row r="5788" spans="2:24" ht="13.75" customHeight="1">
      <c r="C5788" s="40" t="s">
        <v>10</v>
      </c>
      <c r="D5788" s="40"/>
      <c r="E5788" s="40"/>
      <c r="G5788" s="41">
        <v>1</v>
      </c>
      <c r="H5788" s="41"/>
      <c r="I5788" s="41"/>
    </row>
    <row r="5789" spans="2:24" ht="6" customHeight="1"/>
    <row r="5790" spans="2:24" ht="6" customHeight="1"/>
    <row r="5791" spans="2:24" ht="15" customHeight="1">
      <c r="B5791" s="42" t="s">
        <v>721</v>
      </c>
      <c r="C5791" s="42"/>
      <c r="D5791" s="42"/>
      <c r="E5791" s="42"/>
      <c r="F5791" s="42"/>
      <c r="G5791" s="42"/>
      <c r="H5791" s="42"/>
      <c r="I5791" s="42"/>
      <c r="J5791" s="42"/>
      <c r="K5791" s="42"/>
      <c r="L5791" s="42"/>
      <c r="M5791" s="42"/>
      <c r="N5791" s="42"/>
      <c r="O5791" s="42"/>
      <c r="P5791" s="42"/>
      <c r="Q5791" s="42"/>
      <c r="R5791" s="42"/>
      <c r="S5791" s="42"/>
      <c r="T5791" s="42"/>
      <c r="U5791" s="42"/>
      <c r="V5791" s="42"/>
      <c r="W5791" s="42"/>
      <c r="X5791" s="42"/>
    </row>
    <row r="5792" spans="2:24" ht="5.4" customHeight="1"/>
    <row r="5793" spans="2:24" ht="10.75" customHeight="1">
      <c r="B5793" s="43" t="s">
        <v>722</v>
      </c>
      <c r="C5793" s="43"/>
      <c r="E5793" s="37">
        <v>700</v>
      </c>
      <c r="F5793" s="37"/>
      <c r="G5793" s="37"/>
      <c r="I5793" s="37">
        <v>700</v>
      </c>
      <c r="J5793" s="37"/>
      <c r="K5793" s="37"/>
      <c r="M5793" s="2">
        <v>1295</v>
      </c>
      <c r="O5793" s="2">
        <v>1345</v>
      </c>
      <c r="Q5793" s="2">
        <v>0</v>
      </c>
      <c r="S5793" s="37">
        <v>0</v>
      </c>
      <c r="T5793" s="37"/>
      <c r="U5793" s="37"/>
      <c r="W5793" s="38">
        <v>72</v>
      </c>
      <c r="X5793" s="38"/>
    </row>
    <row r="5794" spans="2:24" ht="1.75" customHeight="1">
      <c r="B5794" s="43"/>
      <c r="C5794" s="43"/>
    </row>
    <row r="5795" spans="2:24" ht="0.65" customHeight="1">
      <c r="B5795" s="43"/>
      <c r="C5795" s="43"/>
    </row>
    <row r="5796" spans="2:24" ht="8.4" customHeight="1">
      <c r="B5796" s="43"/>
      <c r="C5796" s="43"/>
    </row>
    <row r="5797" spans="2:24" ht="10.75" customHeight="1">
      <c r="B5797" s="43" t="s">
        <v>722</v>
      </c>
      <c r="C5797" s="43"/>
      <c r="E5797" s="37">
        <v>700</v>
      </c>
      <c r="F5797" s="37"/>
      <c r="G5797" s="37"/>
      <c r="I5797" s="37">
        <v>700</v>
      </c>
      <c r="J5797" s="37"/>
      <c r="K5797" s="37"/>
      <c r="M5797" s="2">
        <v>1295</v>
      </c>
      <c r="O5797" s="2">
        <v>1345</v>
      </c>
      <c r="Q5797" s="2">
        <v>0</v>
      </c>
      <c r="S5797" s="37">
        <v>0</v>
      </c>
      <c r="T5797" s="37"/>
      <c r="U5797" s="37"/>
      <c r="W5797" s="38">
        <v>67</v>
      </c>
      <c r="X5797" s="38"/>
    </row>
    <row r="5798" spans="2:24" ht="1.75" customHeight="1">
      <c r="B5798" s="43"/>
      <c r="C5798" s="43"/>
    </row>
    <row r="5799" spans="2:24" ht="0.65" customHeight="1">
      <c r="B5799" s="43"/>
      <c r="C5799" s="43"/>
    </row>
    <row r="5800" spans="2:24" ht="8.4" customHeight="1">
      <c r="B5800" s="43"/>
      <c r="C5800" s="43"/>
    </row>
    <row r="5801" spans="2:24" ht="1.75" customHeight="1"/>
    <row r="5802" spans="2:24" ht="10.75" customHeight="1">
      <c r="E5802" s="39">
        <v>1400</v>
      </c>
      <c r="F5802" s="39"/>
      <c r="G5802" s="39"/>
      <c r="I5802" s="39">
        <v>1400</v>
      </c>
      <c r="J5802" s="39"/>
      <c r="K5802" s="39"/>
      <c r="M5802" s="3">
        <v>2590</v>
      </c>
      <c r="O5802" s="3">
        <v>2690</v>
      </c>
      <c r="Q5802" s="3">
        <v>0</v>
      </c>
      <c r="S5802" s="39">
        <v>0</v>
      </c>
      <c r="T5802" s="39"/>
      <c r="U5802" s="39"/>
    </row>
    <row r="5803" spans="2:24" ht="6" customHeight="1"/>
    <row r="5804" spans="2:24" ht="13.75" customHeight="1">
      <c r="C5804" s="40" t="s">
        <v>10</v>
      </c>
      <c r="D5804" s="40"/>
      <c r="E5804" s="40"/>
      <c r="G5804" s="41">
        <v>2</v>
      </c>
      <c r="H5804" s="41"/>
      <c r="I5804" s="41"/>
    </row>
    <row r="5805" spans="2:24" ht="6" customHeight="1"/>
    <row r="5806" spans="2:24" ht="6" customHeight="1"/>
    <row r="5807" spans="2:24" ht="15" customHeight="1">
      <c r="B5807" s="42" t="s">
        <v>723</v>
      </c>
      <c r="C5807" s="42"/>
      <c r="D5807" s="42"/>
      <c r="E5807" s="42"/>
      <c r="F5807" s="42"/>
      <c r="G5807" s="42"/>
      <c r="H5807" s="42"/>
      <c r="I5807" s="42"/>
      <c r="J5807" s="42"/>
      <c r="K5807" s="42"/>
      <c r="L5807" s="42"/>
      <c r="M5807" s="42"/>
      <c r="N5807" s="42"/>
      <c r="O5807" s="42"/>
      <c r="P5807" s="42"/>
      <c r="Q5807" s="42"/>
      <c r="R5807" s="42"/>
      <c r="S5807" s="42"/>
      <c r="T5807" s="42"/>
      <c r="U5807" s="42"/>
      <c r="V5807" s="42"/>
      <c r="W5807" s="42"/>
      <c r="X5807" s="42"/>
    </row>
    <row r="5808" spans="2:24" ht="5.4" customHeight="1"/>
    <row r="5809" spans="2:24" ht="12.65" customHeight="1">
      <c r="B5809" s="33" t="s">
        <v>724</v>
      </c>
      <c r="C5809" s="33"/>
      <c r="E5809" s="37">
        <v>210</v>
      </c>
      <c r="F5809" s="37"/>
      <c r="G5809" s="37"/>
      <c r="I5809" s="37">
        <v>240</v>
      </c>
      <c r="J5809" s="37"/>
      <c r="K5809" s="37"/>
      <c r="M5809" s="2">
        <v>1900</v>
      </c>
      <c r="O5809" s="2">
        <v>2100</v>
      </c>
      <c r="Q5809" s="2">
        <v>3400</v>
      </c>
      <c r="S5809" s="37">
        <v>3400</v>
      </c>
      <c r="T5809" s="37"/>
      <c r="U5809" s="37"/>
      <c r="W5809" s="38">
        <v>84</v>
      </c>
      <c r="X5809" s="38"/>
    </row>
    <row r="5810" spans="2:24" ht="0.65" customHeight="1">
      <c r="B5810" s="33"/>
      <c r="C5810" s="33"/>
    </row>
    <row r="5811" spans="2:24" ht="0.65" customHeight="1"/>
    <row r="5812" spans="2:24" ht="1.75" customHeight="1"/>
    <row r="5813" spans="2:24" ht="10.75" customHeight="1">
      <c r="E5813" s="39">
        <v>210</v>
      </c>
      <c r="F5813" s="39"/>
      <c r="G5813" s="39"/>
      <c r="I5813" s="39">
        <v>240</v>
      </c>
      <c r="J5813" s="39"/>
      <c r="K5813" s="39"/>
      <c r="M5813" s="3">
        <v>1900</v>
      </c>
      <c r="O5813" s="3">
        <v>2100</v>
      </c>
      <c r="Q5813" s="3">
        <v>3400</v>
      </c>
      <c r="S5813" s="39">
        <v>3400</v>
      </c>
      <c r="T5813" s="39"/>
      <c r="U5813" s="39"/>
    </row>
    <row r="5814" spans="2:24" ht="6" customHeight="1"/>
    <row r="5815" spans="2:24" ht="13.75" customHeight="1">
      <c r="C5815" s="40" t="s">
        <v>10</v>
      </c>
      <c r="D5815" s="40"/>
      <c r="E5815" s="40"/>
      <c r="G5815" s="41">
        <v>1</v>
      </c>
      <c r="H5815" s="41"/>
      <c r="I5815" s="41"/>
    </row>
    <row r="5816" spans="2:24" ht="6" customHeight="1"/>
    <row r="5817" spans="2:24" ht="6" customHeight="1"/>
    <row r="5818" spans="2:24" ht="15" customHeight="1">
      <c r="B5818" s="42" t="s">
        <v>725</v>
      </c>
      <c r="C5818" s="42"/>
      <c r="D5818" s="42"/>
      <c r="E5818" s="42"/>
      <c r="F5818" s="42"/>
      <c r="G5818" s="42"/>
      <c r="H5818" s="42"/>
      <c r="I5818" s="42"/>
      <c r="J5818" s="42"/>
      <c r="K5818" s="42"/>
      <c r="L5818" s="42"/>
      <c r="M5818" s="42"/>
      <c r="N5818" s="42"/>
      <c r="O5818" s="42"/>
      <c r="P5818" s="42"/>
      <c r="Q5818" s="42"/>
      <c r="R5818" s="42"/>
      <c r="S5818" s="42"/>
      <c r="T5818" s="42"/>
      <c r="U5818" s="42"/>
      <c r="V5818" s="42"/>
      <c r="W5818" s="42"/>
      <c r="X5818" s="42"/>
    </row>
    <row r="5819" spans="2:24" ht="5.4" customHeight="1"/>
    <row r="5820" spans="2:24" ht="12.65" customHeight="1">
      <c r="B5820" s="33" t="s">
        <v>726</v>
      </c>
      <c r="C5820" s="33"/>
      <c r="E5820" s="37">
        <v>70</v>
      </c>
      <c r="F5820" s="37"/>
      <c r="G5820" s="37"/>
      <c r="I5820" s="37">
        <v>110</v>
      </c>
      <c r="J5820" s="37"/>
      <c r="K5820" s="37"/>
      <c r="M5820" s="2">
        <v>550</v>
      </c>
      <c r="O5820" s="2">
        <v>550</v>
      </c>
      <c r="Q5820" s="2">
        <v>600</v>
      </c>
      <c r="S5820" s="37">
        <v>600</v>
      </c>
      <c r="T5820" s="37"/>
      <c r="U5820" s="37"/>
      <c r="W5820" s="38">
        <v>94</v>
      </c>
      <c r="X5820" s="38"/>
    </row>
    <row r="5821" spans="2:24" ht="0.65" customHeight="1">
      <c r="B5821" s="33"/>
      <c r="C5821" s="33"/>
    </row>
    <row r="5822" spans="2:24" ht="0.65" customHeight="1"/>
    <row r="5823" spans="2:24" ht="1.75" customHeight="1"/>
    <row r="5824" spans="2:24" ht="10.75" customHeight="1">
      <c r="E5824" s="39">
        <v>70</v>
      </c>
      <c r="F5824" s="39"/>
      <c r="G5824" s="39"/>
      <c r="I5824" s="39">
        <v>110</v>
      </c>
      <c r="J5824" s="39"/>
      <c r="K5824" s="39"/>
      <c r="M5824" s="3">
        <v>550</v>
      </c>
      <c r="O5824" s="3">
        <v>550</v>
      </c>
      <c r="Q5824" s="3">
        <v>600</v>
      </c>
      <c r="S5824" s="39">
        <v>600</v>
      </c>
      <c r="T5824" s="39"/>
      <c r="U5824" s="39"/>
    </row>
    <row r="5825" spans="2:24" ht="6" customHeight="1"/>
    <row r="5826" spans="2:24" ht="13.75" customHeight="1">
      <c r="C5826" s="40" t="s">
        <v>10</v>
      </c>
      <c r="D5826" s="40"/>
      <c r="E5826" s="40"/>
      <c r="G5826" s="41">
        <v>1</v>
      </c>
      <c r="H5826" s="41"/>
      <c r="I5826" s="41"/>
    </row>
    <row r="5827" spans="2:24" ht="6" customHeight="1"/>
    <row r="5828" spans="2:24" ht="6" customHeight="1"/>
    <row r="5829" spans="2:24" ht="15" customHeight="1">
      <c r="B5829" s="42" t="s">
        <v>727</v>
      </c>
      <c r="C5829" s="42"/>
      <c r="D5829" s="42"/>
      <c r="E5829" s="42"/>
      <c r="F5829" s="42"/>
      <c r="G5829" s="42"/>
      <c r="H5829" s="42"/>
      <c r="I5829" s="42"/>
      <c r="J5829" s="42"/>
      <c r="K5829" s="42"/>
      <c r="L5829" s="42"/>
      <c r="M5829" s="42"/>
      <c r="N5829" s="42"/>
      <c r="O5829" s="42"/>
      <c r="P5829" s="42"/>
      <c r="Q5829" s="42"/>
      <c r="R5829" s="42"/>
      <c r="S5829" s="42"/>
      <c r="T5829" s="42"/>
      <c r="U5829" s="42"/>
      <c r="V5829" s="42"/>
      <c r="W5829" s="42"/>
      <c r="X5829" s="42"/>
    </row>
    <row r="5830" spans="2:24" ht="5.4" customHeight="1"/>
    <row r="5831" spans="2:24" ht="12.65" customHeight="1">
      <c r="B5831" s="33" t="s">
        <v>728</v>
      </c>
      <c r="C5831" s="33"/>
      <c r="E5831" s="37">
        <v>70</v>
      </c>
      <c r="F5831" s="37"/>
      <c r="G5831" s="37"/>
      <c r="I5831" s="37">
        <v>70</v>
      </c>
      <c r="J5831" s="37"/>
      <c r="K5831" s="37"/>
      <c r="M5831" s="2">
        <v>65</v>
      </c>
      <c r="O5831" s="2">
        <v>65</v>
      </c>
      <c r="Q5831" s="2">
        <v>120</v>
      </c>
      <c r="S5831" s="37">
        <v>125</v>
      </c>
      <c r="T5831" s="37"/>
      <c r="U5831" s="37"/>
      <c r="W5831" s="38">
        <v>60</v>
      </c>
      <c r="X5831" s="38"/>
    </row>
    <row r="5832" spans="2:24" ht="0.65" customHeight="1">
      <c r="B5832" s="33"/>
      <c r="C5832" s="33"/>
    </row>
    <row r="5833" spans="2:24" ht="0.65" customHeight="1"/>
    <row r="5834" spans="2:24" ht="1.75" customHeight="1"/>
    <row r="5835" spans="2:24" ht="10.75" customHeight="1">
      <c r="E5835" s="39">
        <v>70</v>
      </c>
      <c r="F5835" s="39"/>
      <c r="G5835" s="39"/>
      <c r="I5835" s="39">
        <v>70</v>
      </c>
      <c r="J5835" s="39"/>
      <c r="K5835" s="39"/>
      <c r="M5835" s="3">
        <v>65</v>
      </c>
      <c r="O5835" s="3">
        <v>65</v>
      </c>
      <c r="Q5835" s="3">
        <v>120</v>
      </c>
      <c r="S5835" s="39">
        <v>125</v>
      </c>
      <c r="T5835" s="39"/>
      <c r="U5835" s="39"/>
    </row>
    <row r="5836" spans="2:24" ht="6" customHeight="1"/>
    <row r="5837" spans="2:24" ht="13.75" customHeight="1">
      <c r="C5837" s="40" t="s">
        <v>10</v>
      </c>
      <c r="D5837" s="40"/>
      <c r="E5837" s="40"/>
      <c r="G5837" s="41">
        <v>1</v>
      </c>
      <c r="H5837" s="41"/>
      <c r="I5837" s="41"/>
    </row>
    <row r="5838" spans="2:24" ht="6" customHeight="1"/>
    <row r="5839" spans="2:24" ht="6" customHeight="1"/>
    <row r="5840" spans="2:24" ht="15" customHeight="1">
      <c r="B5840" s="42" t="s">
        <v>729</v>
      </c>
      <c r="C5840" s="42"/>
      <c r="D5840" s="42"/>
      <c r="E5840" s="42"/>
      <c r="F5840" s="42"/>
      <c r="G5840" s="42"/>
      <c r="H5840" s="42"/>
      <c r="I5840" s="42"/>
      <c r="J5840" s="42"/>
      <c r="K5840" s="42"/>
      <c r="L5840" s="42"/>
      <c r="M5840" s="42"/>
      <c r="N5840" s="42"/>
      <c r="O5840" s="42"/>
      <c r="P5840" s="42"/>
      <c r="Q5840" s="42"/>
      <c r="R5840" s="42"/>
      <c r="S5840" s="42"/>
      <c r="T5840" s="42"/>
      <c r="U5840" s="42"/>
      <c r="V5840" s="42"/>
      <c r="W5840" s="42"/>
      <c r="X5840" s="42"/>
    </row>
    <row r="5841" spans="2:24" ht="5.4" customHeight="1"/>
    <row r="5842" spans="2:24" ht="12.65" customHeight="1">
      <c r="B5842" s="33" t="s">
        <v>730</v>
      </c>
      <c r="C5842" s="33"/>
      <c r="E5842" s="37">
        <v>140</v>
      </c>
      <c r="F5842" s="37"/>
      <c r="G5842" s="37"/>
      <c r="I5842" s="37">
        <v>190</v>
      </c>
      <c r="J5842" s="37"/>
      <c r="K5842" s="37"/>
      <c r="M5842" s="2">
        <v>100</v>
      </c>
      <c r="O5842" s="2">
        <v>100</v>
      </c>
      <c r="Q5842" s="2">
        <v>310</v>
      </c>
      <c r="S5842" s="37">
        <v>310</v>
      </c>
      <c r="T5842" s="37"/>
      <c r="U5842" s="37"/>
      <c r="W5842" s="38">
        <v>40</v>
      </c>
      <c r="X5842" s="38"/>
    </row>
    <row r="5843" spans="2:24" ht="0.65" customHeight="1">
      <c r="B5843" s="33"/>
      <c r="C5843" s="33"/>
    </row>
    <row r="5844" spans="2:24" ht="0.65" customHeight="1"/>
    <row r="5845" spans="2:24" ht="1.75" customHeight="1"/>
    <row r="5846" spans="2:24" ht="10.75" customHeight="1">
      <c r="E5846" s="39">
        <v>140</v>
      </c>
      <c r="F5846" s="39"/>
      <c r="G5846" s="39"/>
      <c r="I5846" s="39">
        <v>190</v>
      </c>
      <c r="J5846" s="39"/>
      <c r="K5846" s="39"/>
      <c r="M5846" s="3">
        <v>100</v>
      </c>
      <c r="O5846" s="3">
        <v>100</v>
      </c>
      <c r="Q5846" s="3">
        <v>310</v>
      </c>
      <c r="S5846" s="39">
        <v>310</v>
      </c>
      <c r="T5846" s="39"/>
      <c r="U5846" s="39"/>
    </row>
    <row r="5847" spans="2:24" ht="6" customHeight="1"/>
    <row r="5848" spans="2:24" ht="13.75" customHeight="1">
      <c r="C5848" s="40" t="s">
        <v>10</v>
      </c>
      <c r="D5848" s="40"/>
      <c r="E5848" s="40"/>
      <c r="G5848" s="41">
        <v>1</v>
      </c>
      <c r="H5848" s="41"/>
      <c r="I5848" s="41"/>
    </row>
    <row r="5849" spans="2:24" ht="6" customHeight="1"/>
    <row r="5850" spans="2:24" ht="6" customHeight="1"/>
    <row r="5851" spans="2:24" ht="15" customHeight="1">
      <c r="B5851" s="42" t="s">
        <v>731</v>
      </c>
      <c r="C5851" s="42"/>
      <c r="D5851" s="42"/>
      <c r="E5851" s="42"/>
      <c r="F5851" s="42"/>
      <c r="G5851" s="42"/>
      <c r="H5851" s="42"/>
      <c r="I5851" s="42"/>
      <c r="J5851" s="42"/>
      <c r="K5851" s="42"/>
      <c r="L5851" s="42"/>
      <c r="M5851" s="42"/>
      <c r="N5851" s="42"/>
      <c r="O5851" s="42"/>
      <c r="P5851" s="42"/>
      <c r="Q5851" s="42"/>
      <c r="R5851" s="42"/>
      <c r="S5851" s="42"/>
      <c r="T5851" s="42"/>
      <c r="U5851" s="42"/>
      <c r="V5851" s="42"/>
      <c r="W5851" s="42"/>
      <c r="X5851" s="42"/>
    </row>
    <row r="5852" spans="2:24" ht="5.4" customHeight="1"/>
    <row r="5853" spans="2:24" ht="10.75" customHeight="1">
      <c r="B5853" s="43" t="s">
        <v>732</v>
      </c>
      <c r="C5853" s="43"/>
      <c r="E5853" s="37">
        <v>1897.46</v>
      </c>
      <c r="F5853" s="37"/>
      <c r="G5853" s="37"/>
      <c r="I5853" s="37">
        <v>2162.46</v>
      </c>
      <c r="J5853" s="37"/>
      <c r="K5853" s="37"/>
      <c r="M5853" s="2">
        <v>1825</v>
      </c>
      <c r="O5853" s="2">
        <v>2140.94</v>
      </c>
      <c r="Q5853" s="2">
        <v>2563.44</v>
      </c>
      <c r="S5853" s="37">
        <v>3213.44</v>
      </c>
      <c r="T5853" s="37"/>
      <c r="U5853" s="37"/>
      <c r="W5853" s="38">
        <v>74</v>
      </c>
      <c r="X5853" s="38"/>
    </row>
    <row r="5854" spans="2:24" ht="1.75" customHeight="1">
      <c r="B5854" s="43"/>
      <c r="C5854" s="43"/>
    </row>
    <row r="5855" spans="2:24" ht="0.65" customHeight="1">
      <c r="B5855" s="43"/>
      <c r="C5855" s="43"/>
    </row>
    <row r="5856" spans="2:24" ht="8.4" customHeight="1">
      <c r="B5856" s="43"/>
      <c r="C5856" s="43"/>
    </row>
    <row r="5857" spans="2:24" ht="10.75" customHeight="1">
      <c r="B5857" s="43" t="s">
        <v>732</v>
      </c>
      <c r="C5857" s="43"/>
      <c r="E5857" s="37">
        <v>1897.46</v>
      </c>
      <c r="F5857" s="37"/>
      <c r="G5857" s="37"/>
      <c r="I5857" s="37">
        <v>2162.46</v>
      </c>
      <c r="J5857" s="37"/>
      <c r="K5857" s="37"/>
      <c r="M5857" s="2">
        <v>1825</v>
      </c>
      <c r="O5857" s="2">
        <v>2140.94</v>
      </c>
      <c r="Q5857" s="2">
        <v>2563.44</v>
      </c>
      <c r="S5857" s="37">
        <v>3213.44</v>
      </c>
      <c r="T5857" s="37"/>
      <c r="U5857" s="37"/>
      <c r="W5857" s="38">
        <v>76</v>
      </c>
      <c r="X5857" s="38"/>
    </row>
    <row r="5858" spans="2:24" ht="1.75" customHeight="1">
      <c r="B5858" s="43"/>
      <c r="C5858" s="43"/>
    </row>
    <row r="5859" spans="2:24" ht="0.65" customHeight="1">
      <c r="B5859" s="43"/>
      <c r="C5859" s="43"/>
    </row>
    <row r="5860" spans="2:24" ht="8.4" customHeight="1">
      <c r="B5860" s="43"/>
      <c r="C5860" s="43"/>
    </row>
    <row r="5861" spans="2:24" ht="1.75" customHeight="1"/>
    <row r="5862" spans="2:24" ht="10.75" customHeight="1">
      <c r="E5862" s="39">
        <v>3794.92</v>
      </c>
      <c r="F5862" s="39"/>
      <c r="G5862" s="39"/>
      <c r="I5862" s="39">
        <v>4324.92</v>
      </c>
      <c r="J5862" s="39"/>
      <c r="K5862" s="39"/>
      <c r="M5862" s="3">
        <v>3650</v>
      </c>
      <c r="O5862" s="3">
        <v>4281.88</v>
      </c>
      <c r="Q5862" s="3">
        <v>5126.88</v>
      </c>
      <c r="S5862" s="39">
        <v>6426.88</v>
      </c>
      <c r="T5862" s="39"/>
      <c r="U5862" s="39"/>
    </row>
    <row r="5863" spans="2:24" ht="6" customHeight="1"/>
    <row r="5864" spans="2:24" ht="13.75" customHeight="1">
      <c r="C5864" s="40" t="s">
        <v>10</v>
      </c>
      <c r="D5864" s="40"/>
      <c r="E5864" s="40"/>
      <c r="G5864" s="41">
        <v>2</v>
      </c>
      <c r="H5864" s="41"/>
      <c r="I5864" s="41"/>
    </row>
    <row r="5865" spans="2:24" ht="6" customHeight="1"/>
    <row r="5866" spans="2:24" ht="6" customHeight="1"/>
    <row r="5867" spans="2:24" ht="15" customHeight="1">
      <c r="B5867" s="42" t="s">
        <v>733</v>
      </c>
      <c r="C5867" s="42"/>
      <c r="D5867" s="42"/>
      <c r="E5867" s="42"/>
      <c r="F5867" s="42"/>
      <c r="G5867" s="42"/>
      <c r="H5867" s="42"/>
      <c r="I5867" s="42"/>
      <c r="J5867" s="42"/>
      <c r="K5867" s="42"/>
      <c r="L5867" s="42"/>
      <c r="M5867" s="42"/>
      <c r="N5867" s="42"/>
      <c r="O5867" s="42"/>
      <c r="P5867" s="42"/>
      <c r="Q5867" s="42"/>
      <c r="R5867" s="42"/>
      <c r="S5867" s="42"/>
      <c r="T5867" s="42"/>
      <c r="U5867" s="42"/>
      <c r="V5867" s="42"/>
      <c r="W5867" s="42"/>
      <c r="X5867" s="42"/>
    </row>
    <row r="5868" spans="2:24" ht="5.4" customHeight="1"/>
    <row r="5869" spans="2:24" ht="10.75" customHeight="1">
      <c r="B5869" s="43" t="s">
        <v>734</v>
      </c>
      <c r="C5869" s="43"/>
      <c r="E5869" s="37">
        <v>840</v>
      </c>
      <c r="F5869" s="37"/>
      <c r="G5869" s="37"/>
      <c r="I5869" s="37">
        <v>880</v>
      </c>
      <c r="J5869" s="37"/>
      <c r="K5869" s="37"/>
      <c r="M5869" s="2">
        <v>840</v>
      </c>
      <c r="O5869" s="2">
        <v>865</v>
      </c>
      <c r="Q5869" s="2">
        <v>820</v>
      </c>
      <c r="S5869" s="37">
        <v>930</v>
      </c>
      <c r="T5869" s="37"/>
      <c r="U5869" s="37"/>
      <c r="W5869" s="38">
        <v>64</v>
      </c>
      <c r="X5869" s="38"/>
    </row>
    <row r="5870" spans="2:24" ht="1.75" customHeight="1">
      <c r="B5870" s="43"/>
      <c r="C5870" s="43"/>
    </row>
    <row r="5871" spans="2:24" ht="0.65" customHeight="1">
      <c r="B5871" s="43"/>
      <c r="C5871" s="43"/>
    </row>
    <row r="5872" spans="2:24" ht="8.4" customHeight="1">
      <c r="B5872" s="43"/>
      <c r="C5872" s="43"/>
    </row>
    <row r="5873" spans="2:24" ht="10.75" customHeight="1">
      <c r="B5873" s="43" t="s">
        <v>734</v>
      </c>
      <c r="C5873" s="43"/>
      <c r="E5873" s="37">
        <v>840</v>
      </c>
      <c r="F5873" s="37"/>
      <c r="G5873" s="37"/>
      <c r="I5873" s="37">
        <v>880</v>
      </c>
      <c r="J5873" s="37"/>
      <c r="K5873" s="37"/>
      <c r="M5873" s="2">
        <v>840</v>
      </c>
      <c r="O5873" s="2">
        <v>865</v>
      </c>
      <c r="Q5873" s="2">
        <v>820</v>
      </c>
      <c r="S5873" s="37">
        <v>930</v>
      </c>
      <c r="T5873" s="37"/>
      <c r="U5873" s="37"/>
      <c r="W5873" s="38">
        <v>65</v>
      </c>
      <c r="X5873" s="38"/>
    </row>
    <row r="5874" spans="2:24" ht="1.75" customHeight="1">
      <c r="B5874" s="43"/>
      <c r="C5874" s="43"/>
    </row>
    <row r="5875" spans="2:24" ht="0.65" customHeight="1">
      <c r="B5875" s="43"/>
      <c r="C5875" s="43"/>
    </row>
    <row r="5876" spans="2:24" ht="8.4" customHeight="1">
      <c r="B5876" s="43"/>
      <c r="C5876" s="43"/>
    </row>
    <row r="5877" spans="2:24" ht="1.75" customHeight="1"/>
    <row r="5878" spans="2:24" ht="10.75" customHeight="1">
      <c r="E5878" s="39">
        <v>1680</v>
      </c>
      <c r="F5878" s="39"/>
      <c r="G5878" s="39"/>
      <c r="I5878" s="39">
        <v>1760</v>
      </c>
      <c r="J5878" s="39"/>
      <c r="K5878" s="39"/>
      <c r="M5878" s="3">
        <v>1680</v>
      </c>
      <c r="O5878" s="3">
        <v>1730</v>
      </c>
      <c r="Q5878" s="3">
        <v>1640</v>
      </c>
      <c r="S5878" s="39">
        <v>1860</v>
      </c>
      <c r="T5878" s="39"/>
      <c r="U5878" s="39"/>
    </row>
    <row r="5879" spans="2:24" ht="6" customHeight="1"/>
    <row r="5880" spans="2:24" ht="13.75" customHeight="1">
      <c r="C5880" s="40" t="s">
        <v>10</v>
      </c>
      <c r="D5880" s="40"/>
      <c r="E5880" s="40"/>
      <c r="G5880" s="41">
        <v>2</v>
      </c>
      <c r="H5880" s="41"/>
      <c r="I5880" s="41"/>
    </row>
    <row r="5881" spans="2:24" ht="6" customHeight="1"/>
    <row r="5882" spans="2:24" ht="6" customHeight="1"/>
    <row r="5883" spans="2:24" ht="15" customHeight="1">
      <c r="B5883" s="42" t="s">
        <v>735</v>
      </c>
      <c r="C5883" s="42"/>
      <c r="D5883" s="42"/>
      <c r="E5883" s="42"/>
      <c r="F5883" s="42"/>
      <c r="G5883" s="42"/>
      <c r="H5883" s="42"/>
      <c r="I5883" s="42"/>
      <c r="J5883" s="42"/>
      <c r="K5883" s="42"/>
      <c r="L5883" s="42"/>
      <c r="M5883" s="42"/>
      <c r="N5883" s="42"/>
      <c r="O5883" s="42"/>
      <c r="P5883" s="42"/>
      <c r="Q5883" s="42"/>
      <c r="R5883" s="42"/>
      <c r="S5883" s="42"/>
      <c r="T5883" s="42"/>
      <c r="U5883" s="42"/>
      <c r="V5883" s="42"/>
      <c r="W5883" s="42"/>
      <c r="X5883" s="42"/>
    </row>
    <row r="5884" spans="2:24" ht="5.4" customHeight="1"/>
    <row r="5885" spans="2:24" ht="10.75" customHeight="1">
      <c r="B5885" s="43" t="s">
        <v>736</v>
      </c>
      <c r="C5885" s="43"/>
      <c r="E5885" s="37">
        <v>520</v>
      </c>
      <c r="F5885" s="37"/>
      <c r="G5885" s="37"/>
      <c r="I5885" s="37">
        <v>520</v>
      </c>
      <c r="J5885" s="37"/>
      <c r="K5885" s="37"/>
      <c r="M5885" s="2">
        <v>620</v>
      </c>
      <c r="O5885" s="2">
        <v>620</v>
      </c>
      <c r="Q5885" s="2">
        <v>1200</v>
      </c>
      <c r="S5885" s="37">
        <v>1320</v>
      </c>
      <c r="T5885" s="37"/>
      <c r="U5885" s="37"/>
      <c r="W5885" s="38">
        <v>72</v>
      </c>
      <c r="X5885" s="38"/>
    </row>
    <row r="5886" spans="2:24" ht="1.75" customHeight="1">
      <c r="B5886" s="43"/>
      <c r="C5886" s="43"/>
    </row>
    <row r="5887" spans="2:24" ht="0.65" customHeight="1">
      <c r="B5887" s="43"/>
      <c r="C5887" s="43"/>
    </row>
    <row r="5888" spans="2:24" ht="8.4" customHeight="1">
      <c r="B5888" s="43"/>
      <c r="C5888" s="43"/>
    </row>
    <row r="5889" spans="2:24" ht="10.75" customHeight="1">
      <c r="B5889" s="43" t="s">
        <v>736</v>
      </c>
      <c r="C5889" s="43"/>
      <c r="E5889" s="37">
        <v>520</v>
      </c>
      <c r="F5889" s="37"/>
      <c r="G5889" s="37"/>
      <c r="I5889" s="37">
        <v>520</v>
      </c>
      <c r="J5889" s="37"/>
      <c r="K5889" s="37"/>
      <c r="M5889" s="2">
        <v>620</v>
      </c>
      <c r="O5889" s="2">
        <v>620</v>
      </c>
      <c r="Q5889" s="2">
        <v>1200</v>
      </c>
      <c r="S5889" s="37">
        <v>1320</v>
      </c>
      <c r="T5889" s="37"/>
      <c r="U5889" s="37"/>
      <c r="W5889" s="38">
        <v>61</v>
      </c>
      <c r="X5889" s="38"/>
    </row>
    <row r="5890" spans="2:24" ht="1.75" customHeight="1">
      <c r="B5890" s="43"/>
      <c r="C5890" s="43"/>
    </row>
    <row r="5891" spans="2:24" ht="0.65" customHeight="1">
      <c r="B5891" s="43"/>
      <c r="C5891" s="43"/>
    </row>
    <row r="5892" spans="2:24" ht="8.4" customHeight="1">
      <c r="B5892" s="43"/>
      <c r="C5892" s="43"/>
    </row>
    <row r="5893" spans="2:24" ht="1.75" customHeight="1"/>
    <row r="5894" spans="2:24" ht="10.75" customHeight="1">
      <c r="E5894" s="39">
        <v>1040</v>
      </c>
      <c r="F5894" s="39"/>
      <c r="G5894" s="39"/>
      <c r="I5894" s="39">
        <v>1040</v>
      </c>
      <c r="J5894" s="39"/>
      <c r="K5894" s="39"/>
      <c r="M5894" s="3">
        <v>1240</v>
      </c>
      <c r="O5894" s="3">
        <v>1240</v>
      </c>
      <c r="Q5894" s="3">
        <v>2400</v>
      </c>
      <c r="S5894" s="39">
        <v>2640</v>
      </c>
      <c r="T5894" s="39"/>
      <c r="U5894" s="39"/>
    </row>
    <row r="5895" spans="2:24" ht="6" customHeight="1"/>
    <row r="5896" spans="2:24" ht="13.75" customHeight="1">
      <c r="C5896" s="40" t="s">
        <v>10</v>
      </c>
      <c r="D5896" s="40"/>
      <c r="E5896" s="40"/>
      <c r="G5896" s="41">
        <v>2</v>
      </c>
      <c r="H5896" s="41"/>
      <c r="I5896" s="41"/>
    </row>
    <row r="5897" spans="2:24" ht="6" customHeight="1"/>
    <row r="5898" spans="2:24" ht="6" customHeight="1"/>
    <row r="5899" spans="2:24" ht="15" customHeight="1">
      <c r="B5899" s="42" t="s">
        <v>737</v>
      </c>
      <c r="C5899" s="42"/>
      <c r="D5899" s="42"/>
      <c r="E5899" s="42"/>
      <c r="F5899" s="42"/>
      <c r="G5899" s="42"/>
      <c r="H5899" s="42"/>
      <c r="I5899" s="42"/>
      <c r="J5899" s="42"/>
      <c r="K5899" s="42"/>
      <c r="L5899" s="42"/>
      <c r="M5899" s="42"/>
      <c r="N5899" s="42"/>
      <c r="O5899" s="42"/>
      <c r="P5899" s="42"/>
      <c r="Q5899" s="42"/>
      <c r="R5899" s="42"/>
      <c r="S5899" s="42"/>
      <c r="T5899" s="42"/>
      <c r="U5899" s="42"/>
      <c r="V5899" s="42"/>
      <c r="W5899" s="42"/>
      <c r="X5899" s="42"/>
    </row>
    <row r="5900" spans="2:24" ht="5.4" customHeight="1"/>
    <row r="5901" spans="2:24" ht="10.75" customHeight="1">
      <c r="B5901" s="43" t="s">
        <v>738</v>
      </c>
      <c r="C5901" s="43"/>
      <c r="E5901" s="37">
        <v>920</v>
      </c>
      <c r="F5901" s="37"/>
      <c r="G5901" s="37"/>
      <c r="I5901" s="37">
        <v>956</v>
      </c>
      <c r="J5901" s="37"/>
      <c r="K5901" s="37"/>
      <c r="M5901" s="2">
        <v>900</v>
      </c>
      <c r="O5901" s="2">
        <v>1000</v>
      </c>
      <c r="Q5901" s="2">
        <v>1100</v>
      </c>
      <c r="S5901" s="37">
        <v>1120</v>
      </c>
      <c r="T5901" s="37"/>
      <c r="U5901" s="37"/>
      <c r="W5901" s="38">
        <v>50</v>
      </c>
      <c r="X5901" s="38"/>
    </row>
    <row r="5902" spans="2:24" ht="1.75" customHeight="1">
      <c r="B5902" s="43"/>
      <c r="C5902" s="43"/>
    </row>
    <row r="5903" spans="2:24" ht="0.65" customHeight="1">
      <c r="B5903" s="43"/>
      <c r="C5903" s="43"/>
    </row>
    <row r="5904" spans="2:24" ht="8.4" customHeight="1">
      <c r="B5904" s="43"/>
      <c r="C5904" s="43"/>
    </row>
    <row r="5905" spans="2:24" ht="10.75" customHeight="1">
      <c r="B5905" s="43" t="s">
        <v>738</v>
      </c>
      <c r="C5905" s="43"/>
      <c r="E5905" s="37">
        <v>920</v>
      </c>
      <c r="F5905" s="37"/>
      <c r="G5905" s="37"/>
      <c r="I5905" s="37">
        <v>956</v>
      </c>
      <c r="J5905" s="37"/>
      <c r="K5905" s="37"/>
      <c r="M5905" s="2">
        <v>900</v>
      </c>
      <c r="O5905" s="2">
        <v>1000</v>
      </c>
      <c r="Q5905" s="2">
        <v>1100</v>
      </c>
      <c r="S5905" s="37">
        <v>1120</v>
      </c>
      <c r="T5905" s="37"/>
      <c r="U5905" s="37"/>
      <c r="W5905" s="38">
        <v>39</v>
      </c>
      <c r="X5905" s="38"/>
    </row>
    <row r="5906" spans="2:24" ht="1.75" customHeight="1">
      <c r="B5906" s="43"/>
      <c r="C5906" s="43"/>
    </row>
    <row r="5907" spans="2:24" ht="0.65" customHeight="1">
      <c r="B5907" s="43"/>
      <c r="C5907" s="43"/>
    </row>
    <row r="5908" spans="2:24" ht="8.4" customHeight="1">
      <c r="B5908" s="43"/>
      <c r="C5908" s="43"/>
    </row>
    <row r="5909" spans="2:24" ht="1.75" customHeight="1"/>
    <row r="5910" spans="2:24" ht="10.75" customHeight="1">
      <c r="E5910" s="39">
        <v>1840</v>
      </c>
      <c r="F5910" s="39"/>
      <c r="G5910" s="39"/>
      <c r="I5910" s="39">
        <v>1912</v>
      </c>
      <c r="J5910" s="39"/>
      <c r="K5910" s="39"/>
      <c r="M5910" s="3">
        <v>1800</v>
      </c>
      <c r="O5910" s="3">
        <v>2000</v>
      </c>
      <c r="Q5910" s="3">
        <v>2200</v>
      </c>
      <c r="S5910" s="39">
        <v>2240</v>
      </c>
      <c r="T5910" s="39"/>
      <c r="U5910" s="39"/>
    </row>
    <row r="5911" spans="2:24" ht="6" customHeight="1"/>
    <row r="5912" spans="2:24" ht="13.75" customHeight="1">
      <c r="C5912" s="40" t="s">
        <v>10</v>
      </c>
      <c r="D5912" s="40"/>
      <c r="E5912" s="40"/>
      <c r="G5912" s="41">
        <v>2</v>
      </c>
      <c r="H5912" s="41"/>
      <c r="I5912" s="41"/>
    </row>
    <row r="5913" spans="2:24" ht="6" customHeight="1"/>
    <row r="5914" spans="2:24" ht="6" customHeight="1"/>
    <row r="5915" spans="2:24" ht="15" customHeight="1">
      <c r="B5915" s="42" t="s">
        <v>739</v>
      </c>
      <c r="C5915" s="42"/>
      <c r="D5915" s="42"/>
      <c r="E5915" s="42"/>
      <c r="F5915" s="42"/>
      <c r="G5915" s="42"/>
      <c r="H5915" s="42"/>
      <c r="I5915" s="42"/>
      <c r="J5915" s="42"/>
      <c r="K5915" s="42"/>
      <c r="L5915" s="42"/>
      <c r="M5915" s="42"/>
      <c r="N5915" s="42"/>
      <c r="O5915" s="42"/>
      <c r="P5915" s="42"/>
      <c r="Q5915" s="42"/>
      <c r="R5915" s="42"/>
      <c r="S5915" s="42"/>
      <c r="T5915" s="42"/>
      <c r="U5915" s="42"/>
      <c r="V5915" s="42"/>
      <c r="W5915" s="42"/>
      <c r="X5915" s="42"/>
    </row>
    <row r="5916" spans="2:24" ht="5.4" customHeight="1"/>
    <row r="5917" spans="2:24" ht="12.65" customHeight="1">
      <c r="B5917" s="33" t="s">
        <v>740</v>
      </c>
      <c r="C5917" s="33"/>
      <c r="E5917" s="37">
        <v>0</v>
      </c>
      <c r="F5917" s="37"/>
      <c r="G5917" s="37"/>
      <c r="I5917" s="37">
        <v>20</v>
      </c>
      <c r="J5917" s="37"/>
      <c r="K5917" s="37"/>
      <c r="M5917" s="2">
        <v>500</v>
      </c>
      <c r="O5917" s="2">
        <v>500</v>
      </c>
      <c r="Q5917" s="2">
        <v>50</v>
      </c>
      <c r="S5917" s="37">
        <v>170</v>
      </c>
      <c r="T5917" s="37"/>
      <c r="U5917" s="37"/>
      <c r="W5917" s="38">
        <v>64</v>
      </c>
      <c r="X5917" s="38"/>
    </row>
    <row r="5918" spans="2:24" ht="0.65" customHeight="1">
      <c r="B5918" s="33"/>
      <c r="C5918" s="33"/>
    </row>
    <row r="5919" spans="2:24" ht="0.65" customHeight="1"/>
    <row r="5920" spans="2:24" ht="1.75" customHeight="1"/>
    <row r="5921" spans="2:24" ht="10.75" customHeight="1">
      <c r="E5921" s="39">
        <v>0</v>
      </c>
      <c r="F5921" s="39"/>
      <c r="G5921" s="39"/>
      <c r="I5921" s="39">
        <v>20</v>
      </c>
      <c r="J5921" s="39"/>
      <c r="K5921" s="39"/>
      <c r="M5921" s="3">
        <v>500</v>
      </c>
      <c r="O5921" s="3">
        <v>500</v>
      </c>
      <c r="Q5921" s="3">
        <v>50</v>
      </c>
      <c r="S5921" s="39">
        <v>170</v>
      </c>
      <c r="T5921" s="39"/>
      <c r="U5921" s="39"/>
    </row>
    <row r="5922" spans="2:24" ht="6" customHeight="1"/>
    <row r="5923" spans="2:24" ht="13.75" customHeight="1">
      <c r="C5923" s="40" t="s">
        <v>10</v>
      </c>
      <c r="D5923" s="40"/>
      <c r="E5923" s="40"/>
      <c r="G5923" s="41">
        <v>1</v>
      </c>
      <c r="H5923" s="41"/>
      <c r="I5923" s="41"/>
    </row>
    <row r="5924" spans="2:24" ht="6" customHeight="1"/>
    <row r="5925" spans="2:24" ht="6" customHeight="1"/>
    <row r="5926" spans="2:24" ht="15" customHeight="1">
      <c r="B5926" s="42" t="s">
        <v>741</v>
      </c>
      <c r="C5926" s="42"/>
      <c r="D5926" s="42"/>
      <c r="E5926" s="42"/>
      <c r="F5926" s="42"/>
      <c r="G5926" s="42"/>
      <c r="H5926" s="42"/>
      <c r="I5926" s="42"/>
      <c r="J5926" s="42"/>
      <c r="K5926" s="42"/>
      <c r="L5926" s="42"/>
      <c r="M5926" s="42"/>
      <c r="N5926" s="42"/>
      <c r="O5926" s="42"/>
      <c r="P5926" s="42"/>
      <c r="Q5926" s="42"/>
      <c r="R5926" s="42"/>
      <c r="S5926" s="42"/>
      <c r="T5926" s="42"/>
      <c r="U5926" s="42"/>
      <c r="V5926" s="42"/>
      <c r="W5926" s="42"/>
      <c r="X5926" s="42"/>
    </row>
    <row r="5927" spans="2:24" ht="5.4" customHeight="1"/>
    <row r="5928" spans="2:24" ht="10.75" customHeight="1">
      <c r="B5928" s="43" t="s">
        <v>742</v>
      </c>
      <c r="C5928" s="43"/>
      <c r="E5928" s="37">
        <v>85</v>
      </c>
      <c r="F5928" s="37"/>
      <c r="G5928" s="37"/>
      <c r="I5928" s="37">
        <v>90</v>
      </c>
      <c r="J5928" s="37"/>
      <c r="K5928" s="37"/>
      <c r="M5928" s="2">
        <v>130</v>
      </c>
      <c r="O5928" s="2">
        <v>130</v>
      </c>
      <c r="Q5928" s="2">
        <v>115</v>
      </c>
      <c r="S5928" s="37">
        <v>170</v>
      </c>
      <c r="T5928" s="37"/>
      <c r="U5928" s="37"/>
      <c r="W5928" s="38">
        <v>40</v>
      </c>
      <c r="X5928" s="38"/>
    </row>
    <row r="5929" spans="2:24" ht="1.75" customHeight="1">
      <c r="B5929" s="43"/>
      <c r="C5929" s="43"/>
    </row>
    <row r="5930" spans="2:24" ht="0.65" customHeight="1">
      <c r="B5930" s="43"/>
      <c r="C5930" s="43"/>
    </row>
    <row r="5931" spans="2:24" ht="8.4" customHeight="1">
      <c r="B5931" s="43"/>
      <c r="C5931" s="43"/>
    </row>
    <row r="5932" spans="2:24" ht="10.75" customHeight="1">
      <c r="B5932" s="43" t="s">
        <v>742</v>
      </c>
      <c r="C5932" s="43"/>
      <c r="E5932" s="37">
        <v>85</v>
      </c>
      <c r="F5932" s="37"/>
      <c r="G5932" s="37"/>
      <c r="I5932" s="37">
        <v>90</v>
      </c>
      <c r="J5932" s="37"/>
      <c r="K5932" s="37"/>
      <c r="M5932" s="2">
        <v>130</v>
      </c>
      <c r="O5932" s="2">
        <v>130</v>
      </c>
      <c r="Q5932" s="2">
        <v>115</v>
      </c>
      <c r="S5932" s="37">
        <v>170</v>
      </c>
      <c r="T5932" s="37"/>
      <c r="U5932" s="37"/>
      <c r="W5932" s="38">
        <v>38</v>
      </c>
      <c r="X5932" s="38"/>
    </row>
    <row r="5933" spans="2:24" ht="1.75" customHeight="1">
      <c r="B5933" s="43"/>
      <c r="C5933" s="43"/>
    </row>
    <row r="5934" spans="2:24" ht="0.65" customHeight="1">
      <c r="B5934" s="43"/>
      <c r="C5934" s="43"/>
    </row>
    <row r="5935" spans="2:24" ht="8.4" customHeight="1">
      <c r="B5935" s="43"/>
      <c r="C5935" s="43"/>
    </row>
    <row r="5936" spans="2:24" ht="1.75" customHeight="1"/>
    <row r="5937" spans="2:24" ht="10.75" customHeight="1">
      <c r="E5937" s="39">
        <v>170</v>
      </c>
      <c r="F5937" s="39"/>
      <c r="G5937" s="39"/>
      <c r="I5937" s="39">
        <v>180</v>
      </c>
      <c r="J5937" s="39"/>
      <c r="K5937" s="39"/>
      <c r="M5937" s="3">
        <v>260</v>
      </c>
      <c r="O5937" s="3">
        <v>260</v>
      </c>
      <c r="Q5937" s="3">
        <v>230</v>
      </c>
      <c r="S5937" s="39">
        <v>340</v>
      </c>
      <c r="T5937" s="39"/>
      <c r="U5937" s="39"/>
    </row>
    <row r="5938" spans="2:24" ht="6" customHeight="1"/>
    <row r="5939" spans="2:24" ht="13.75" customHeight="1">
      <c r="C5939" s="40" t="s">
        <v>10</v>
      </c>
      <c r="D5939" s="40"/>
      <c r="E5939" s="40"/>
      <c r="G5939" s="41">
        <v>2</v>
      </c>
      <c r="H5939" s="41"/>
      <c r="I5939" s="41"/>
    </row>
    <row r="5940" spans="2:24" ht="6" customHeight="1"/>
    <row r="5941" spans="2:24" ht="6" customHeight="1"/>
    <row r="5942" spans="2:24" ht="15" customHeight="1">
      <c r="B5942" s="42" t="s">
        <v>743</v>
      </c>
      <c r="C5942" s="42"/>
      <c r="D5942" s="42"/>
      <c r="E5942" s="42"/>
      <c r="F5942" s="42"/>
      <c r="G5942" s="42"/>
      <c r="H5942" s="42"/>
      <c r="I5942" s="42"/>
      <c r="J5942" s="42"/>
      <c r="K5942" s="42"/>
      <c r="L5942" s="42"/>
      <c r="M5942" s="42"/>
      <c r="N5942" s="42"/>
      <c r="O5942" s="42"/>
      <c r="P5942" s="42"/>
      <c r="Q5942" s="42"/>
      <c r="R5942" s="42"/>
      <c r="S5942" s="42"/>
      <c r="T5942" s="42"/>
      <c r="U5942" s="42"/>
      <c r="V5942" s="42"/>
      <c r="W5942" s="42"/>
      <c r="X5942" s="42"/>
    </row>
    <row r="5943" spans="2:24" ht="5.4" customHeight="1"/>
    <row r="5944" spans="2:24" ht="10.75" customHeight="1">
      <c r="B5944" s="43" t="s">
        <v>744</v>
      </c>
      <c r="C5944" s="43"/>
      <c r="E5944" s="37">
        <v>1200</v>
      </c>
      <c r="F5944" s="37"/>
      <c r="G5944" s="37"/>
      <c r="I5944" s="37">
        <v>1310</v>
      </c>
      <c r="J5944" s="37"/>
      <c r="K5944" s="37"/>
      <c r="M5944" s="2">
        <v>1220</v>
      </c>
      <c r="O5944" s="2">
        <v>1390</v>
      </c>
      <c r="Q5944" s="2">
        <v>1200</v>
      </c>
      <c r="S5944" s="37">
        <v>1405</v>
      </c>
      <c r="T5944" s="37"/>
      <c r="U5944" s="37"/>
      <c r="W5944" s="38">
        <v>88</v>
      </c>
      <c r="X5944" s="38"/>
    </row>
    <row r="5945" spans="2:24" ht="1.75" customHeight="1">
      <c r="B5945" s="43"/>
      <c r="C5945" s="43"/>
    </row>
    <row r="5946" spans="2:24" ht="0.65" customHeight="1">
      <c r="B5946" s="43"/>
      <c r="C5946" s="43"/>
    </row>
    <row r="5947" spans="2:24" ht="8.4" customHeight="1">
      <c r="B5947" s="43"/>
      <c r="C5947" s="43"/>
    </row>
    <row r="5948" spans="2:24" ht="10.75" customHeight="1">
      <c r="B5948" s="43" t="s">
        <v>744</v>
      </c>
      <c r="C5948" s="43"/>
      <c r="E5948" s="37">
        <v>1200</v>
      </c>
      <c r="F5948" s="37"/>
      <c r="G5948" s="37"/>
      <c r="I5948" s="37">
        <v>1310</v>
      </c>
      <c r="J5948" s="37"/>
      <c r="K5948" s="37"/>
      <c r="M5948" s="2">
        <v>1220</v>
      </c>
      <c r="O5948" s="2">
        <v>1390</v>
      </c>
      <c r="Q5948" s="2">
        <v>1200</v>
      </c>
      <c r="S5948" s="37">
        <v>1405</v>
      </c>
      <c r="T5948" s="37"/>
      <c r="U5948" s="37"/>
      <c r="W5948" s="38">
        <v>86</v>
      </c>
      <c r="X5948" s="38"/>
    </row>
    <row r="5949" spans="2:24" ht="1.75" customHeight="1">
      <c r="B5949" s="43"/>
      <c r="C5949" s="43"/>
    </row>
    <row r="5950" spans="2:24" ht="0.65" customHeight="1">
      <c r="B5950" s="43"/>
      <c r="C5950" s="43"/>
    </row>
    <row r="5951" spans="2:24" ht="8.4" customHeight="1">
      <c r="B5951" s="43"/>
      <c r="C5951" s="43"/>
    </row>
    <row r="5952" spans="2:24" ht="1.75" customHeight="1"/>
    <row r="5953" spans="2:24" ht="10.75" customHeight="1">
      <c r="E5953" s="39">
        <v>2400</v>
      </c>
      <c r="F5953" s="39"/>
      <c r="G5953" s="39"/>
      <c r="I5953" s="39">
        <v>2620</v>
      </c>
      <c r="J5953" s="39"/>
      <c r="K5953" s="39"/>
      <c r="M5953" s="3">
        <v>2440</v>
      </c>
      <c r="O5953" s="3">
        <v>2780</v>
      </c>
      <c r="Q5953" s="3">
        <v>2400</v>
      </c>
      <c r="S5953" s="39">
        <v>2810</v>
      </c>
      <c r="T5953" s="39"/>
      <c r="U5953" s="39"/>
    </row>
    <row r="5954" spans="2:24" ht="6" customHeight="1"/>
    <row r="5955" spans="2:24" ht="13.75" customHeight="1">
      <c r="C5955" s="40" t="s">
        <v>10</v>
      </c>
      <c r="D5955" s="40"/>
      <c r="E5955" s="40"/>
      <c r="G5955" s="41">
        <v>2</v>
      </c>
      <c r="H5955" s="41"/>
      <c r="I5955" s="41"/>
    </row>
    <row r="5956" spans="2:24" ht="6" customHeight="1"/>
    <row r="5957" spans="2:24" ht="6" customHeight="1"/>
    <row r="5958" spans="2:24" ht="15" customHeight="1">
      <c r="B5958" s="42" t="s">
        <v>745</v>
      </c>
      <c r="C5958" s="42"/>
      <c r="D5958" s="42"/>
      <c r="E5958" s="42"/>
      <c r="F5958" s="42"/>
      <c r="G5958" s="42"/>
      <c r="H5958" s="42"/>
      <c r="I5958" s="42"/>
      <c r="J5958" s="42"/>
      <c r="K5958" s="42"/>
      <c r="L5958" s="42"/>
      <c r="M5958" s="42"/>
      <c r="N5958" s="42"/>
      <c r="O5958" s="42"/>
      <c r="P5958" s="42"/>
      <c r="Q5958" s="42"/>
      <c r="R5958" s="42"/>
      <c r="S5958" s="42"/>
      <c r="T5958" s="42"/>
      <c r="U5958" s="42"/>
      <c r="V5958" s="42"/>
      <c r="W5958" s="42"/>
      <c r="X5958" s="42"/>
    </row>
    <row r="5959" spans="2:24" ht="5.4" customHeight="1"/>
    <row r="5960" spans="2:24" ht="10.75" customHeight="1">
      <c r="B5960" s="43" t="s">
        <v>746</v>
      </c>
      <c r="C5960" s="43"/>
      <c r="E5960" s="37">
        <v>4140</v>
      </c>
      <c r="F5960" s="37"/>
      <c r="G5960" s="37"/>
      <c r="I5960" s="37">
        <v>4715</v>
      </c>
      <c r="J5960" s="37"/>
      <c r="K5960" s="37"/>
      <c r="M5960" s="2">
        <v>4092</v>
      </c>
      <c r="O5960" s="2">
        <v>4592</v>
      </c>
      <c r="Q5960" s="2">
        <v>4100</v>
      </c>
      <c r="S5960" s="37">
        <v>4555</v>
      </c>
      <c r="T5960" s="37"/>
      <c r="U5960" s="37"/>
      <c r="W5960" s="38">
        <v>78</v>
      </c>
      <c r="X5960" s="38"/>
    </row>
    <row r="5961" spans="2:24" ht="1.75" customHeight="1">
      <c r="B5961" s="43"/>
      <c r="C5961" s="43"/>
    </row>
    <row r="5962" spans="2:24" ht="0.65" customHeight="1">
      <c r="B5962" s="43"/>
      <c r="C5962" s="43"/>
    </row>
    <row r="5963" spans="2:24" ht="8.4" customHeight="1">
      <c r="B5963" s="43"/>
      <c r="C5963" s="43"/>
    </row>
    <row r="5964" spans="2:24" ht="10.75" customHeight="1">
      <c r="B5964" s="43" t="s">
        <v>746</v>
      </c>
      <c r="C5964" s="43"/>
      <c r="E5964" s="37">
        <v>4140</v>
      </c>
      <c r="F5964" s="37"/>
      <c r="G5964" s="37"/>
      <c r="I5964" s="37">
        <v>4715</v>
      </c>
      <c r="J5964" s="37"/>
      <c r="K5964" s="37"/>
      <c r="M5964" s="2">
        <v>4092</v>
      </c>
      <c r="O5964" s="2">
        <v>4592</v>
      </c>
      <c r="Q5964" s="2">
        <v>4100</v>
      </c>
      <c r="S5964" s="37">
        <v>4555</v>
      </c>
      <c r="T5964" s="37"/>
      <c r="U5964" s="37"/>
      <c r="W5964" s="38">
        <v>78</v>
      </c>
      <c r="X5964" s="38"/>
    </row>
    <row r="5965" spans="2:24" ht="1.75" customHeight="1">
      <c r="B5965" s="43"/>
      <c r="C5965" s="43"/>
    </row>
    <row r="5966" spans="2:24" ht="0.65" customHeight="1">
      <c r="B5966" s="43"/>
      <c r="C5966" s="43"/>
    </row>
    <row r="5967" spans="2:24" ht="8.4" customHeight="1">
      <c r="B5967" s="43"/>
      <c r="C5967" s="43"/>
    </row>
    <row r="5968" spans="2:24" ht="1.75" customHeight="1"/>
    <row r="5969" spans="2:24" ht="10.75" customHeight="1">
      <c r="E5969" s="39">
        <v>8280</v>
      </c>
      <c r="F5969" s="39"/>
      <c r="G5969" s="39"/>
      <c r="I5969" s="39">
        <v>9430</v>
      </c>
      <c r="J5969" s="39"/>
      <c r="K5969" s="39"/>
      <c r="M5969" s="3">
        <v>8184</v>
      </c>
      <c r="O5969" s="3">
        <v>9184</v>
      </c>
      <c r="Q5969" s="3">
        <v>8200</v>
      </c>
      <c r="S5969" s="39">
        <v>9110</v>
      </c>
      <c r="T5969" s="39"/>
      <c r="U5969" s="39"/>
    </row>
    <row r="5970" spans="2:24" ht="6" customHeight="1"/>
    <row r="5971" spans="2:24" ht="13.75" customHeight="1">
      <c r="C5971" s="40" t="s">
        <v>10</v>
      </c>
      <c r="D5971" s="40"/>
      <c r="E5971" s="40"/>
      <c r="G5971" s="41">
        <v>2</v>
      </c>
      <c r="H5971" s="41"/>
      <c r="I5971" s="41"/>
    </row>
    <row r="5972" spans="2:24" ht="6" customHeight="1"/>
    <row r="5973" spans="2:24" ht="6" customHeight="1"/>
    <row r="5974" spans="2:24" ht="15" customHeight="1">
      <c r="B5974" s="42" t="s">
        <v>747</v>
      </c>
      <c r="C5974" s="42"/>
      <c r="D5974" s="42"/>
      <c r="E5974" s="42"/>
      <c r="F5974" s="42"/>
      <c r="G5974" s="42"/>
      <c r="H5974" s="42"/>
      <c r="I5974" s="42"/>
      <c r="J5974" s="42"/>
      <c r="K5974" s="42"/>
      <c r="L5974" s="42"/>
      <c r="M5974" s="42"/>
      <c r="N5974" s="42"/>
      <c r="O5974" s="42"/>
      <c r="P5974" s="42"/>
      <c r="Q5974" s="42"/>
      <c r="R5974" s="42"/>
      <c r="S5974" s="42"/>
      <c r="T5974" s="42"/>
      <c r="U5974" s="42"/>
      <c r="V5974" s="42"/>
      <c r="W5974" s="42"/>
      <c r="X5974" s="42"/>
    </row>
    <row r="5975" spans="2:24" ht="5.4" customHeight="1"/>
    <row r="5976" spans="2:24" ht="12.65" customHeight="1">
      <c r="B5976" s="33" t="s">
        <v>748</v>
      </c>
      <c r="C5976" s="33"/>
      <c r="E5976" s="37">
        <v>20</v>
      </c>
      <c r="F5976" s="37"/>
      <c r="G5976" s="37"/>
      <c r="I5976" s="37">
        <v>20</v>
      </c>
      <c r="J5976" s="37"/>
      <c r="K5976" s="37"/>
      <c r="M5976" s="2">
        <v>80</v>
      </c>
      <c r="O5976" s="2">
        <v>80</v>
      </c>
      <c r="Q5976" s="2">
        <v>160</v>
      </c>
      <c r="S5976" s="37">
        <v>160</v>
      </c>
      <c r="T5976" s="37"/>
      <c r="U5976" s="37"/>
      <c r="W5976" s="38">
        <v>60</v>
      </c>
      <c r="X5976" s="38"/>
    </row>
    <row r="5977" spans="2:24" ht="0.65" customHeight="1">
      <c r="B5977" s="33"/>
      <c r="C5977" s="33"/>
    </row>
    <row r="5978" spans="2:24" ht="0.65" customHeight="1"/>
    <row r="5979" spans="2:24" ht="1.75" customHeight="1"/>
    <row r="5980" spans="2:24" ht="10.75" customHeight="1">
      <c r="E5980" s="39">
        <v>20</v>
      </c>
      <c r="F5980" s="39"/>
      <c r="G5980" s="39"/>
      <c r="I5980" s="39">
        <v>20</v>
      </c>
      <c r="J5980" s="39"/>
      <c r="K5980" s="39"/>
      <c r="M5980" s="3">
        <v>80</v>
      </c>
      <c r="O5980" s="3">
        <v>80</v>
      </c>
      <c r="Q5980" s="3">
        <v>160</v>
      </c>
      <c r="S5980" s="39">
        <v>160</v>
      </c>
      <c r="T5980" s="39"/>
      <c r="U5980" s="39"/>
    </row>
    <row r="5981" spans="2:24" ht="6" customHeight="1"/>
    <row r="5982" spans="2:24" ht="13.75" customHeight="1">
      <c r="C5982" s="40" t="s">
        <v>10</v>
      </c>
      <c r="D5982" s="40"/>
      <c r="E5982" s="40"/>
      <c r="G5982" s="41">
        <v>1</v>
      </c>
      <c r="H5982" s="41"/>
      <c r="I5982" s="41"/>
    </row>
    <row r="5983" spans="2:24" ht="6" customHeight="1"/>
    <row r="5984" spans="2:24" ht="6" customHeight="1"/>
    <row r="5985" spans="2:24" ht="15" customHeight="1">
      <c r="B5985" s="42" t="s">
        <v>749</v>
      </c>
      <c r="C5985" s="42"/>
      <c r="D5985" s="42"/>
      <c r="E5985" s="42"/>
      <c r="F5985" s="42"/>
      <c r="G5985" s="42"/>
      <c r="H5985" s="42"/>
      <c r="I5985" s="42"/>
      <c r="J5985" s="42"/>
      <c r="K5985" s="42"/>
      <c r="L5985" s="42"/>
      <c r="M5985" s="42"/>
      <c r="N5985" s="42"/>
      <c r="O5985" s="42"/>
      <c r="P5985" s="42"/>
      <c r="Q5985" s="42"/>
      <c r="R5985" s="42"/>
      <c r="S5985" s="42"/>
      <c r="T5985" s="42"/>
      <c r="U5985" s="42"/>
      <c r="V5985" s="42"/>
      <c r="W5985" s="42"/>
      <c r="X5985" s="42"/>
    </row>
    <row r="5986" spans="2:24" ht="5.4" customHeight="1"/>
    <row r="5987" spans="2:24" ht="10.75" customHeight="1">
      <c r="B5987" s="43" t="s">
        <v>750</v>
      </c>
      <c r="C5987" s="43"/>
      <c r="E5987" s="37">
        <v>25</v>
      </c>
      <c r="F5987" s="37"/>
      <c r="G5987" s="37"/>
      <c r="I5987" s="37">
        <v>80</v>
      </c>
      <c r="J5987" s="37"/>
      <c r="K5987" s="37"/>
      <c r="M5987" s="2">
        <v>75</v>
      </c>
      <c r="O5987" s="2">
        <v>75</v>
      </c>
      <c r="Q5987" s="2">
        <v>100</v>
      </c>
      <c r="S5987" s="37">
        <v>125</v>
      </c>
      <c r="T5987" s="37"/>
      <c r="U5987" s="37"/>
      <c r="W5987" s="38">
        <v>53</v>
      </c>
      <c r="X5987" s="38"/>
    </row>
    <row r="5988" spans="2:24" ht="1.75" customHeight="1">
      <c r="B5988" s="43"/>
      <c r="C5988" s="43"/>
    </row>
    <row r="5989" spans="2:24" ht="0.65" customHeight="1">
      <c r="B5989" s="43"/>
      <c r="C5989" s="43"/>
    </row>
    <row r="5990" spans="2:24" ht="8.4" customHeight="1">
      <c r="B5990" s="43"/>
      <c r="C5990" s="43"/>
    </row>
    <row r="5991" spans="2:24" ht="10.75" customHeight="1">
      <c r="B5991" s="43" t="s">
        <v>750</v>
      </c>
      <c r="C5991" s="43"/>
      <c r="E5991" s="37">
        <v>25</v>
      </c>
      <c r="F5991" s="37"/>
      <c r="G5991" s="37"/>
      <c r="I5991" s="37">
        <v>80</v>
      </c>
      <c r="J5991" s="37"/>
      <c r="K5991" s="37"/>
      <c r="M5991" s="2">
        <v>75</v>
      </c>
      <c r="O5991" s="2">
        <v>75</v>
      </c>
      <c r="Q5991" s="2">
        <v>100</v>
      </c>
      <c r="S5991" s="37">
        <v>125</v>
      </c>
      <c r="T5991" s="37"/>
      <c r="U5991" s="37"/>
      <c r="W5991" s="38">
        <v>57</v>
      </c>
      <c r="X5991" s="38"/>
    </row>
    <row r="5992" spans="2:24" ht="1.75" customHeight="1">
      <c r="B5992" s="43"/>
      <c r="C5992" s="43"/>
    </row>
    <row r="5993" spans="2:24" ht="0.65" customHeight="1">
      <c r="B5993" s="43"/>
      <c r="C5993" s="43"/>
    </row>
    <row r="5994" spans="2:24" ht="8.4" customHeight="1">
      <c r="B5994" s="43"/>
      <c r="C5994" s="43"/>
    </row>
    <row r="5995" spans="2:24" ht="1.75" customHeight="1"/>
    <row r="5996" spans="2:24" ht="10.75" customHeight="1">
      <c r="E5996" s="39">
        <v>50</v>
      </c>
      <c r="F5996" s="39"/>
      <c r="G5996" s="39"/>
      <c r="I5996" s="39">
        <v>160</v>
      </c>
      <c r="J5996" s="39"/>
      <c r="K5996" s="39"/>
      <c r="M5996" s="3">
        <v>150</v>
      </c>
      <c r="O5996" s="3">
        <v>150</v>
      </c>
      <c r="Q5996" s="3">
        <v>200</v>
      </c>
      <c r="S5996" s="39">
        <v>250</v>
      </c>
      <c r="T5996" s="39"/>
      <c r="U5996" s="39"/>
    </row>
    <row r="5997" spans="2:24" ht="6" customHeight="1"/>
    <row r="5998" spans="2:24" ht="13.75" customHeight="1">
      <c r="C5998" s="40" t="s">
        <v>10</v>
      </c>
      <c r="D5998" s="40"/>
      <c r="E5998" s="40"/>
      <c r="G5998" s="41">
        <v>2</v>
      </c>
      <c r="H5998" s="41"/>
      <c r="I5998" s="41"/>
    </row>
    <row r="5999" spans="2:24" ht="6" customHeight="1"/>
    <row r="6000" spans="2:24" ht="6" customHeight="1"/>
    <row r="6001" spans="2:24" ht="15" customHeight="1">
      <c r="B6001" s="42" t="s">
        <v>751</v>
      </c>
      <c r="C6001" s="42"/>
      <c r="D6001" s="42"/>
      <c r="E6001" s="42"/>
      <c r="F6001" s="42"/>
      <c r="G6001" s="42"/>
      <c r="H6001" s="42"/>
      <c r="I6001" s="42"/>
      <c r="J6001" s="42"/>
      <c r="K6001" s="42"/>
      <c r="L6001" s="42"/>
      <c r="M6001" s="42"/>
      <c r="N6001" s="42"/>
      <c r="O6001" s="42"/>
      <c r="P6001" s="42"/>
      <c r="Q6001" s="42"/>
      <c r="R6001" s="42"/>
      <c r="S6001" s="42"/>
      <c r="T6001" s="42"/>
      <c r="U6001" s="42"/>
      <c r="V6001" s="42"/>
      <c r="W6001" s="42"/>
      <c r="X6001" s="42"/>
    </row>
    <row r="6002" spans="2:24" ht="5.4" customHeight="1"/>
    <row r="6003" spans="2:24" ht="12.65" customHeight="1">
      <c r="B6003" s="33" t="s">
        <v>752</v>
      </c>
      <c r="C6003" s="33"/>
      <c r="E6003" s="37">
        <v>0</v>
      </c>
      <c r="F6003" s="37"/>
      <c r="G6003" s="37"/>
      <c r="I6003" s="37">
        <v>0</v>
      </c>
      <c r="J6003" s="37"/>
      <c r="K6003" s="37"/>
      <c r="M6003" s="2">
        <v>0</v>
      </c>
      <c r="O6003" s="2">
        <v>0</v>
      </c>
      <c r="Q6003" s="2">
        <v>100</v>
      </c>
      <c r="S6003" s="37">
        <v>113</v>
      </c>
      <c r="T6003" s="37"/>
      <c r="U6003" s="37"/>
      <c r="W6003" s="38">
        <v>93</v>
      </c>
      <c r="X6003" s="38"/>
    </row>
    <row r="6004" spans="2:24" ht="0.65" customHeight="1">
      <c r="B6004" s="33"/>
      <c r="C6004" s="33"/>
    </row>
    <row r="6005" spans="2:24" ht="0.65" customHeight="1"/>
    <row r="6006" spans="2:24" ht="1.75" customHeight="1"/>
    <row r="6007" spans="2:24" ht="10.75" customHeight="1">
      <c r="E6007" s="39">
        <v>0</v>
      </c>
      <c r="F6007" s="39"/>
      <c r="G6007" s="39"/>
      <c r="I6007" s="39">
        <v>0</v>
      </c>
      <c r="J6007" s="39"/>
      <c r="K6007" s="39"/>
      <c r="M6007" s="3">
        <v>0</v>
      </c>
      <c r="O6007" s="3">
        <v>0</v>
      </c>
      <c r="Q6007" s="3">
        <v>100</v>
      </c>
      <c r="S6007" s="39">
        <v>113</v>
      </c>
      <c r="T6007" s="39"/>
      <c r="U6007" s="39"/>
    </row>
    <row r="6008" spans="2:24" ht="6" customHeight="1"/>
    <row r="6009" spans="2:24" ht="13.75" customHeight="1">
      <c r="C6009" s="40" t="s">
        <v>10</v>
      </c>
      <c r="D6009" s="40"/>
      <c r="E6009" s="40"/>
      <c r="G6009" s="41">
        <v>1</v>
      </c>
      <c r="H6009" s="41"/>
      <c r="I6009" s="41"/>
    </row>
    <row r="6010" spans="2:24" ht="6" customHeight="1"/>
    <row r="6011" spans="2:24" ht="6" customHeight="1"/>
    <row r="6012" spans="2:24" ht="15" customHeight="1">
      <c r="B6012" s="42" t="s">
        <v>753</v>
      </c>
      <c r="C6012" s="42"/>
      <c r="D6012" s="42"/>
      <c r="E6012" s="42"/>
      <c r="F6012" s="42"/>
      <c r="G6012" s="42"/>
      <c r="H6012" s="42"/>
      <c r="I6012" s="42"/>
      <c r="J6012" s="42"/>
      <c r="K6012" s="42"/>
      <c r="L6012" s="42"/>
      <c r="M6012" s="42"/>
      <c r="N6012" s="42"/>
      <c r="O6012" s="42"/>
      <c r="P6012" s="42"/>
      <c r="Q6012" s="42"/>
      <c r="R6012" s="42"/>
      <c r="S6012" s="42"/>
      <c r="T6012" s="42"/>
      <c r="U6012" s="42"/>
      <c r="V6012" s="42"/>
      <c r="W6012" s="42"/>
      <c r="X6012" s="42"/>
    </row>
    <row r="6013" spans="2:24" ht="5.4" customHeight="1"/>
    <row r="6014" spans="2:24" ht="10.75" customHeight="1">
      <c r="B6014" s="43" t="s">
        <v>754</v>
      </c>
      <c r="C6014" s="43"/>
      <c r="E6014" s="37">
        <v>51</v>
      </c>
      <c r="F6014" s="37"/>
      <c r="G6014" s="37"/>
      <c r="I6014" s="37">
        <v>57</v>
      </c>
      <c r="J6014" s="37"/>
      <c r="K6014" s="37"/>
      <c r="M6014" s="2">
        <v>76</v>
      </c>
      <c r="O6014" s="2">
        <v>76</v>
      </c>
      <c r="Q6014" s="2">
        <v>73</v>
      </c>
      <c r="S6014" s="37">
        <v>78</v>
      </c>
      <c r="T6014" s="37"/>
      <c r="U6014" s="37"/>
      <c r="W6014" s="38">
        <v>39</v>
      </c>
      <c r="X6014" s="38"/>
    </row>
    <row r="6015" spans="2:24" ht="1.75" customHeight="1">
      <c r="B6015" s="43"/>
      <c r="C6015" s="43"/>
    </row>
    <row r="6016" spans="2:24" ht="0.65" customHeight="1">
      <c r="B6016" s="43"/>
      <c r="C6016" s="43"/>
    </row>
    <row r="6017" spans="2:24" ht="8.4" customHeight="1">
      <c r="B6017" s="43"/>
      <c r="C6017" s="43"/>
    </row>
    <row r="6018" spans="2:24" ht="10.75" customHeight="1">
      <c r="B6018" s="43" t="s">
        <v>754</v>
      </c>
      <c r="C6018" s="43"/>
      <c r="E6018" s="37">
        <v>51</v>
      </c>
      <c r="F6018" s="37"/>
      <c r="G6018" s="37"/>
      <c r="I6018" s="37">
        <v>57</v>
      </c>
      <c r="J6018" s="37"/>
      <c r="K6018" s="37"/>
      <c r="M6018" s="2">
        <v>76</v>
      </c>
      <c r="O6018" s="2">
        <v>76</v>
      </c>
      <c r="Q6018" s="2">
        <v>73</v>
      </c>
      <c r="S6018" s="37">
        <v>78</v>
      </c>
      <c r="T6018" s="37"/>
      <c r="U6018" s="37"/>
      <c r="W6018" s="38">
        <v>44</v>
      </c>
      <c r="X6018" s="38"/>
    </row>
    <row r="6019" spans="2:24" ht="1.75" customHeight="1">
      <c r="B6019" s="43"/>
      <c r="C6019" s="43"/>
    </row>
    <row r="6020" spans="2:24" ht="0.65" customHeight="1">
      <c r="B6020" s="43"/>
      <c r="C6020" s="43"/>
    </row>
    <row r="6021" spans="2:24" ht="8.4" customHeight="1">
      <c r="B6021" s="43"/>
      <c r="C6021" s="43"/>
    </row>
    <row r="6022" spans="2:24" ht="1.75" customHeight="1"/>
    <row r="6023" spans="2:24" ht="10.75" customHeight="1">
      <c r="E6023" s="39">
        <v>102</v>
      </c>
      <c r="F6023" s="39"/>
      <c r="G6023" s="39"/>
      <c r="I6023" s="39">
        <v>114</v>
      </c>
      <c r="J6023" s="39"/>
      <c r="K6023" s="39"/>
      <c r="M6023" s="3">
        <v>152</v>
      </c>
      <c r="O6023" s="3">
        <v>152</v>
      </c>
      <c r="Q6023" s="3">
        <v>146</v>
      </c>
      <c r="S6023" s="39">
        <v>156</v>
      </c>
      <c r="T6023" s="39"/>
      <c r="U6023" s="39"/>
    </row>
    <row r="6024" spans="2:24" ht="6" customHeight="1"/>
    <row r="6025" spans="2:24" ht="13.75" customHeight="1">
      <c r="C6025" s="40" t="s">
        <v>10</v>
      </c>
      <c r="D6025" s="40"/>
      <c r="E6025" s="40"/>
      <c r="G6025" s="41">
        <v>2</v>
      </c>
      <c r="H6025" s="41"/>
      <c r="I6025" s="41"/>
    </row>
    <row r="6026" spans="2:24" ht="6" customHeight="1"/>
    <row r="6027" spans="2:24" ht="6" customHeight="1"/>
    <row r="6028" spans="2:24" ht="15" customHeight="1">
      <c r="B6028" s="42" t="s">
        <v>755</v>
      </c>
      <c r="C6028" s="42"/>
      <c r="D6028" s="42"/>
      <c r="E6028" s="42"/>
      <c r="F6028" s="42"/>
      <c r="G6028" s="42"/>
      <c r="H6028" s="42"/>
      <c r="I6028" s="42"/>
      <c r="J6028" s="42"/>
      <c r="K6028" s="42"/>
      <c r="L6028" s="42"/>
      <c r="M6028" s="42"/>
      <c r="N6028" s="42"/>
      <c r="O6028" s="42"/>
      <c r="P6028" s="42"/>
      <c r="Q6028" s="42"/>
      <c r="R6028" s="42"/>
      <c r="S6028" s="42"/>
      <c r="T6028" s="42"/>
      <c r="U6028" s="42"/>
      <c r="V6028" s="42"/>
      <c r="W6028" s="42"/>
      <c r="X6028" s="42"/>
    </row>
    <row r="6029" spans="2:24" ht="5.4" customHeight="1"/>
    <row r="6030" spans="2:24" ht="10.75" customHeight="1">
      <c r="B6030" s="43" t="s">
        <v>756</v>
      </c>
      <c r="C6030" s="43"/>
      <c r="E6030" s="37">
        <v>0</v>
      </c>
      <c r="F6030" s="37"/>
      <c r="G6030" s="37"/>
      <c r="I6030" s="37">
        <v>0</v>
      </c>
      <c r="J6030" s="37"/>
      <c r="K6030" s="37"/>
      <c r="M6030" s="2">
        <v>220</v>
      </c>
      <c r="O6030" s="2">
        <v>220</v>
      </c>
      <c r="Q6030" s="2">
        <v>140</v>
      </c>
      <c r="S6030" s="37">
        <v>140</v>
      </c>
      <c r="T6030" s="37"/>
      <c r="U6030" s="37"/>
      <c r="W6030" s="38">
        <v>62</v>
      </c>
      <c r="X6030" s="38"/>
    </row>
    <row r="6031" spans="2:24" ht="1.75" customHeight="1">
      <c r="B6031" s="43"/>
      <c r="C6031" s="43"/>
    </row>
    <row r="6032" spans="2:24" ht="0.65" customHeight="1">
      <c r="B6032" s="43"/>
      <c r="C6032" s="43"/>
    </row>
    <row r="6033" spans="2:24" ht="8.4" customHeight="1">
      <c r="B6033" s="43"/>
      <c r="C6033" s="43"/>
    </row>
    <row r="6034" spans="2:24" ht="10.75" customHeight="1">
      <c r="B6034" s="43" t="s">
        <v>756</v>
      </c>
      <c r="C6034" s="43"/>
      <c r="E6034" s="37">
        <v>0</v>
      </c>
      <c r="F6034" s="37"/>
      <c r="G6034" s="37"/>
      <c r="I6034" s="37">
        <v>0</v>
      </c>
      <c r="J6034" s="37"/>
      <c r="K6034" s="37"/>
      <c r="M6034" s="2">
        <v>220</v>
      </c>
      <c r="O6034" s="2">
        <v>220</v>
      </c>
      <c r="Q6034" s="2">
        <v>140</v>
      </c>
      <c r="S6034" s="37">
        <v>140</v>
      </c>
      <c r="T6034" s="37"/>
      <c r="U6034" s="37"/>
      <c r="W6034" s="38">
        <v>53</v>
      </c>
      <c r="X6034" s="38"/>
    </row>
    <row r="6035" spans="2:24" ht="1.75" customHeight="1">
      <c r="B6035" s="43"/>
      <c r="C6035" s="43"/>
    </row>
    <row r="6036" spans="2:24" ht="0.65" customHeight="1">
      <c r="B6036" s="43"/>
      <c r="C6036" s="43"/>
    </row>
    <row r="6037" spans="2:24" ht="8.4" customHeight="1">
      <c r="B6037" s="43"/>
      <c r="C6037" s="43"/>
    </row>
    <row r="6038" spans="2:24" ht="1.75" customHeight="1"/>
    <row r="6039" spans="2:24" ht="10.75" customHeight="1">
      <c r="E6039" s="39">
        <v>0</v>
      </c>
      <c r="F6039" s="39"/>
      <c r="G6039" s="39"/>
      <c r="I6039" s="39">
        <v>0</v>
      </c>
      <c r="J6039" s="39"/>
      <c r="K6039" s="39"/>
      <c r="M6039" s="3">
        <v>440</v>
      </c>
      <c r="O6039" s="3">
        <v>440</v>
      </c>
      <c r="Q6039" s="3">
        <v>280</v>
      </c>
      <c r="S6039" s="39">
        <v>280</v>
      </c>
      <c r="T6039" s="39"/>
      <c r="U6039" s="39"/>
    </row>
    <row r="6040" spans="2:24" ht="6" customHeight="1"/>
    <row r="6041" spans="2:24" ht="13.75" customHeight="1">
      <c r="C6041" s="40" t="s">
        <v>10</v>
      </c>
      <c r="D6041" s="40"/>
      <c r="E6041" s="40"/>
      <c r="G6041" s="41">
        <v>2</v>
      </c>
      <c r="H6041" s="41"/>
      <c r="I6041" s="41"/>
    </row>
    <row r="6042" spans="2:24" ht="6" customHeight="1"/>
    <row r="6043" spans="2:24" ht="6" customHeight="1"/>
    <row r="6044" spans="2:24" ht="15" customHeight="1">
      <c r="B6044" s="42" t="s">
        <v>757</v>
      </c>
      <c r="C6044" s="42"/>
      <c r="D6044" s="42"/>
      <c r="E6044" s="42"/>
      <c r="F6044" s="42"/>
      <c r="G6044" s="42"/>
      <c r="H6044" s="42"/>
      <c r="I6044" s="42"/>
      <c r="J6044" s="42"/>
      <c r="K6044" s="42"/>
      <c r="L6044" s="42"/>
      <c r="M6044" s="42"/>
      <c r="N6044" s="42"/>
      <c r="O6044" s="42"/>
      <c r="P6044" s="42"/>
      <c r="Q6044" s="42"/>
      <c r="R6044" s="42"/>
      <c r="S6044" s="42"/>
      <c r="T6044" s="42"/>
      <c r="U6044" s="42"/>
      <c r="V6044" s="42"/>
      <c r="W6044" s="42"/>
      <c r="X6044" s="42"/>
    </row>
    <row r="6045" spans="2:24" ht="5.4" customHeight="1"/>
    <row r="6046" spans="2:24" ht="12.65" customHeight="1">
      <c r="B6046" s="33" t="s">
        <v>758</v>
      </c>
      <c r="C6046" s="33"/>
      <c r="E6046" s="37">
        <v>600</v>
      </c>
      <c r="F6046" s="37"/>
      <c r="G6046" s="37"/>
      <c r="I6046" s="37">
        <v>675</v>
      </c>
      <c r="J6046" s="37"/>
      <c r="K6046" s="37"/>
      <c r="M6046" s="2">
        <v>630</v>
      </c>
      <c r="O6046" s="2">
        <v>665</v>
      </c>
      <c r="Q6046" s="2">
        <v>600</v>
      </c>
      <c r="S6046" s="37">
        <v>630</v>
      </c>
      <c r="T6046" s="37"/>
      <c r="U6046" s="37"/>
      <c r="W6046" s="38">
        <v>83</v>
      </c>
      <c r="X6046" s="38"/>
    </row>
    <row r="6047" spans="2:24" ht="0.65" customHeight="1">
      <c r="B6047" s="33"/>
      <c r="C6047" s="33"/>
    </row>
    <row r="6048" spans="2:24" ht="0.65" customHeight="1"/>
    <row r="6049" spans="2:24" ht="1.75" customHeight="1"/>
    <row r="6050" spans="2:24" ht="10.75" customHeight="1">
      <c r="E6050" s="39">
        <v>600</v>
      </c>
      <c r="F6050" s="39"/>
      <c r="G6050" s="39"/>
      <c r="I6050" s="39">
        <v>675</v>
      </c>
      <c r="J6050" s="39"/>
      <c r="K6050" s="39"/>
      <c r="M6050" s="3">
        <v>630</v>
      </c>
      <c r="O6050" s="3">
        <v>665</v>
      </c>
      <c r="Q6050" s="3">
        <v>600</v>
      </c>
      <c r="S6050" s="39">
        <v>630</v>
      </c>
      <c r="T6050" s="39"/>
      <c r="U6050" s="39"/>
    </row>
    <row r="6051" spans="2:24" ht="6" customHeight="1"/>
    <row r="6052" spans="2:24" ht="13.75" customHeight="1">
      <c r="C6052" s="40" t="s">
        <v>10</v>
      </c>
      <c r="D6052" s="40"/>
      <c r="E6052" s="40"/>
      <c r="G6052" s="41">
        <v>1</v>
      </c>
      <c r="H6052" s="41"/>
      <c r="I6052" s="41"/>
    </row>
    <row r="6053" spans="2:24" ht="6" customHeight="1"/>
    <row r="6054" spans="2:24" ht="6" customHeight="1"/>
    <row r="6055" spans="2:24" ht="15" customHeight="1">
      <c r="B6055" s="42" t="s">
        <v>759</v>
      </c>
      <c r="C6055" s="42"/>
      <c r="D6055" s="42"/>
      <c r="E6055" s="42"/>
      <c r="F6055" s="42"/>
      <c r="G6055" s="42"/>
      <c r="H6055" s="42"/>
      <c r="I6055" s="42"/>
      <c r="J6055" s="42"/>
      <c r="K6055" s="42"/>
      <c r="L6055" s="42"/>
      <c r="M6055" s="42"/>
      <c r="N6055" s="42"/>
      <c r="O6055" s="42"/>
      <c r="P6055" s="42"/>
      <c r="Q6055" s="42"/>
      <c r="R6055" s="42"/>
      <c r="S6055" s="42"/>
      <c r="T6055" s="42"/>
      <c r="U6055" s="42"/>
      <c r="V6055" s="42"/>
      <c r="W6055" s="42"/>
      <c r="X6055" s="42"/>
    </row>
    <row r="6056" spans="2:24" ht="5.4" customHeight="1"/>
    <row r="6057" spans="2:24" ht="12.65" customHeight="1">
      <c r="B6057" s="33" t="s">
        <v>760</v>
      </c>
      <c r="C6057" s="33"/>
      <c r="E6057" s="37">
        <v>100</v>
      </c>
      <c r="F6057" s="37"/>
      <c r="G6057" s="37"/>
      <c r="I6057" s="37">
        <v>120</v>
      </c>
      <c r="J6057" s="37"/>
      <c r="K6057" s="37"/>
      <c r="M6057" s="2">
        <v>100</v>
      </c>
      <c r="O6057" s="2">
        <v>100</v>
      </c>
      <c r="Q6057" s="2">
        <v>100</v>
      </c>
      <c r="S6057" s="37">
        <v>100</v>
      </c>
      <c r="T6057" s="37"/>
      <c r="U6057" s="37"/>
      <c r="W6057" s="38">
        <v>55</v>
      </c>
      <c r="X6057" s="38"/>
    </row>
    <row r="6058" spans="2:24" ht="0.65" customHeight="1">
      <c r="B6058" s="33"/>
      <c r="C6058" s="33"/>
    </row>
    <row r="6059" spans="2:24" ht="0.65" customHeight="1"/>
    <row r="6060" spans="2:24" ht="1.75" customHeight="1"/>
    <row r="6061" spans="2:24" ht="10.75" customHeight="1">
      <c r="E6061" s="39">
        <v>100</v>
      </c>
      <c r="F6061" s="39"/>
      <c r="G6061" s="39"/>
      <c r="I6061" s="39">
        <v>120</v>
      </c>
      <c r="J6061" s="39"/>
      <c r="K6061" s="39"/>
      <c r="M6061" s="3">
        <v>100</v>
      </c>
      <c r="O6061" s="3">
        <v>100</v>
      </c>
      <c r="Q6061" s="3">
        <v>100</v>
      </c>
      <c r="S6061" s="39">
        <v>100</v>
      </c>
      <c r="T6061" s="39"/>
      <c r="U6061" s="39"/>
    </row>
    <row r="6062" spans="2:24" ht="6" customHeight="1"/>
    <row r="6063" spans="2:24" ht="13.75" customHeight="1">
      <c r="C6063" s="40" t="s">
        <v>10</v>
      </c>
      <c r="D6063" s="40"/>
      <c r="E6063" s="40"/>
      <c r="G6063" s="41">
        <v>1</v>
      </c>
      <c r="H6063" s="41"/>
      <c r="I6063" s="41"/>
    </row>
    <row r="6064" spans="2:24" ht="6" customHeight="1"/>
    <row r="6065" spans="2:24" ht="6" customHeight="1"/>
    <row r="6066" spans="2:24" ht="15" customHeight="1">
      <c r="B6066" s="42" t="s">
        <v>761</v>
      </c>
      <c r="C6066" s="42"/>
      <c r="D6066" s="42"/>
      <c r="E6066" s="42"/>
      <c r="F6066" s="42"/>
      <c r="G6066" s="42"/>
      <c r="H6066" s="42"/>
      <c r="I6066" s="42"/>
      <c r="J6066" s="42"/>
      <c r="K6066" s="42"/>
      <c r="L6066" s="42"/>
      <c r="M6066" s="42"/>
      <c r="N6066" s="42"/>
      <c r="O6066" s="42"/>
      <c r="P6066" s="42"/>
      <c r="Q6066" s="42"/>
      <c r="R6066" s="42"/>
      <c r="S6066" s="42"/>
      <c r="T6066" s="42"/>
      <c r="U6066" s="42"/>
      <c r="V6066" s="42"/>
      <c r="W6066" s="42"/>
      <c r="X6066" s="42"/>
    </row>
    <row r="6067" spans="2:24" ht="5.4" customHeight="1"/>
    <row r="6068" spans="2:24" ht="12.65" customHeight="1">
      <c r="B6068" s="33" t="s">
        <v>762</v>
      </c>
      <c r="C6068" s="33"/>
      <c r="E6068" s="37">
        <v>170</v>
      </c>
      <c r="F6068" s="37"/>
      <c r="G6068" s="37"/>
      <c r="I6068" s="37">
        <v>170</v>
      </c>
      <c r="J6068" s="37"/>
      <c r="K6068" s="37"/>
      <c r="M6068" s="2">
        <v>310</v>
      </c>
      <c r="O6068" s="2">
        <v>317</v>
      </c>
      <c r="Q6068" s="2">
        <v>712</v>
      </c>
      <c r="S6068" s="37">
        <v>712</v>
      </c>
      <c r="T6068" s="37"/>
      <c r="U6068" s="37"/>
      <c r="W6068" s="38">
        <v>49</v>
      </c>
      <c r="X6068" s="38"/>
    </row>
    <row r="6069" spans="2:24" ht="0.65" customHeight="1">
      <c r="B6069" s="33"/>
      <c r="C6069" s="33"/>
    </row>
    <row r="6070" spans="2:24" ht="0.65" customHeight="1"/>
    <row r="6071" spans="2:24" ht="10.75" customHeight="1">
      <c r="E6071" s="39">
        <v>170</v>
      </c>
      <c r="F6071" s="39"/>
      <c r="G6071" s="39"/>
      <c r="I6071" s="39">
        <v>170</v>
      </c>
      <c r="J6071" s="39"/>
      <c r="K6071" s="39"/>
      <c r="M6071" s="3">
        <v>310</v>
      </c>
      <c r="O6071" s="3">
        <v>317</v>
      </c>
      <c r="Q6071" s="3">
        <v>712</v>
      </c>
      <c r="S6071" s="39">
        <v>712</v>
      </c>
      <c r="T6071" s="39"/>
      <c r="U6071" s="39"/>
    </row>
    <row r="6072" spans="2:24" ht="6" customHeight="1"/>
    <row r="6073" spans="2:24" ht="13.75" customHeight="1">
      <c r="C6073" s="40" t="s">
        <v>10</v>
      </c>
      <c r="D6073" s="40"/>
      <c r="E6073" s="40"/>
      <c r="G6073" s="41">
        <v>1</v>
      </c>
      <c r="H6073" s="41"/>
      <c r="I6073" s="41"/>
    </row>
    <row r="6074" spans="2:24" ht="6" customHeight="1"/>
    <row r="6075" spans="2:24" ht="6" customHeight="1"/>
    <row r="6076" spans="2:24" ht="15" customHeight="1">
      <c r="B6076" s="42" t="s">
        <v>763</v>
      </c>
      <c r="C6076" s="42"/>
      <c r="D6076" s="42"/>
      <c r="E6076" s="42"/>
      <c r="F6076" s="42"/>
      <c r="G6076" s="42"/>
      <c r="H6076" s="42"/>
      <c r="I6076" s="42"/>
      <c r="J6076" s="42"/>
      <c r="K6076" s="42"/>
      <c r="L6076" s="42"/>
      <c r="M6076" s="42"/>
      <c r="N6076" s="42"/>
      <c r="O6076" s="42"/>
      <c r="P6076" s="42"/>
      <c r="Q6076" s="42"/>
      <c r="R6076" s="42"/>
      <c r="S6076" s="42"/>
      <c r="T6076" s="42"/>
      <c r="U6076" s="42"/>
      <c r="V6076" s="42"/>
      <c r="W6076" s="42"/>
      <c r="X6076" s="42"/>
    </row>
    <row r="6077" spans="2:24" ht="5.4" customHeight="1"/>
    <row r="6078" spans="2:24" ht="10.75" customHeight="1">
      <c r="B6078" s="43" t="s">
        <v>764</v>
      </c>
      <c r="C6078" s="43"/>
      <c r="E6078" s="37">
        <v>1670</v>
      </c>
      <c r="F6078" s="37"/>
      <c r="G6078" s="37"/>
      <c r="I6078" s="37">
        <v>1778</v>
      </c>
      <c r="J6078" s="37"/>
      <c r="K6078" s="37"/>
      <c r="M6078" s="2">
        <v>2200</v>
      </c>
      <c r="O6078" s="2">
        <v>2315</v>
      </c>
      <c r="Q6078" s="2">
        <v>1620</v>
      </c>
      <c r="S6078" s="37">
        <v>1740</v>
      </c>
      <c r="T6078" s="37"/>
      <c r="U6078" s="37"/>
      <c r="W6078" s="38">
        <v>44</v>
      </c>
      <c r="X6078" s="38"/>
    </row>
    <row r="6079" spans="2:24" ht="1.75" customHeight="1">
      <c r="B6079" s="43"/>
      <c r="C6079" s="43"/>
    </row>
    <row r="6080" spans="2:24" ht="0.65" customHeight="1">
      <c r="B6080" s="43"/>
      <c r="C6080" s="43"/>
    </row>
    <row r="6081" spans="2:24" ht="8.4" customHeight="1">
      <c r="B6081" s="43"/>
      <c r="C6081" s="43"/>
    </row>
    <row r="6082" spans="2:24" ht="10.75" customHeight="1">
      <c r="B6082" s="43" t="s">
        <v>764</v>
      </c>
      <c r="C6082" s="43"/>
      <c r="E6082" s="37">
        <v>1670</v>
      </c>
      <c r="F6082" s="37"/>
      <c r="G6082" s="37"/>
      <c r="I6082" s="37">
        <v>1778</v>
      </c>
      <c r="J6082" s="37"/>
      <c r="K6082" s="37"/>
      <c r="M6082" s="2">
        <v>2200</v>
      </c>
      <c r="O6082" s="2">
        <v>2315</v>
      </c>
      <c r="Q6082" s="2">
        <v>1620</v>
      </c>
      <c r="S6082" s="37">
        <v>1740</v>
      </c>
      <c r="T6082" s="37"/>
      <c r="U6082" s="37"/>
      <c r="W6082" s="38">
        <v>41</v>
      </c>
      <c r="X6082" s="38"/>
    </row>
    <row r="6083" spans="2:24" ht="1.75" customHeight="1">
      <c r="B6083" s="43"/>
      <c r="C6083" s="43"/>
    </row>
    <row r="6084" spans="2:24" ht="0.65" customHeight="1">
      <c r="B6084" s="43"/>
      <c r="C6084" s="43"/>
    </row>
    <row r="6085" spans="2:24" ht="8.4" customHeight="1">
      <c r="B6085" s="43"/>
      <c r="C6085" s="43"/>
    </row>
    <row r="6086" spans="2:24" ht="1.75" customHeight="1"/>
    <row r="6087" spans="2:24" ht="10.75" customHeight="1">
      <c r="E6087" s="39">
        <v>3340</v>
      </c>
      <c r="F6087" s="39"/>
      <c r="G6087" s="39"/>
      <c r="I6087" s="39">
        <v>3556</v>
      </c>
      <c r="J6087" s="39"/>
      <c r="K6087" s="39"/>
      <c r="M6087" s="3">
        <v>4400</v>
      </c>
      <c r="O6087" s="3">
        <v>4630</v>
      </c>
      <c r="Q6087" s="3">
        <v>3240</v>
      </c>
      <c r="S6087" s="39">
        <v>3480</v>
      </c>
      <c r="T6087" s="39"/>
      <c r="U6087" s="39"/>
    </row>
    <row r="6088" spans="2:24" ht="6" customHeight="1"/>
    <row r="6089" spans="2:24" ht="13.75" customHeight="1">
      <c r="C6089" s="40" t="s">
        <v>10</v>
      </c>
      <c r="D6089" s="40"/>
      <c r="E6089" s="40"/>
      <c r="G6089" s="41">
        <v>2</v>
      </c>
      <c r="H6089" s="41"/>
      <c r="I6089" s="41"/>
    </row>
    <row r="6090" spans="2:24" ht="6" customHeight="1"/>
    <row r="6091" spans="2:24" ht="6" customHeight="1"/>
    <row r="6092" spans="2:24" ht="15" customHeight="1">
      <c r="B6092" s="42" t="s">
        <v>765</v>
      </c>
      <c r="C6092" s="42"/>
      <c r="D6092" s="42"/>
      <c r="E6092" s="42"/>
      <c r="F6092" s="42"/>
      <c r="G6092" s="42"/>
      <c r="H6092" s="42"/>
      <c r="I6092" s="42"/>
      <c r="J6092" s="42"/>
      <c r="K6092" s="42"/>
      <c r="L6092" s="42"/>
      <c r="M6092" s="42"/>
      <c r="N6092" s="42"/>
      <c r="O6092" s="42"/>
      <c r="P6092" s="42"/>
      <c r="Q6092" s="42"/>
      <c r="R6092" s="42"/>
      <c r="S6092" s="42"/>
      <c r="T6092" s="42"/>
      <c r="U6092" s="42"/>
      <c r="V6092" s="42"/>
      <c r="W6092" s="42"/>
      <c r="X6092" s="42"/>
    </row>
    <row r="6093" spans="2:24" ht="5.4" customHeight="1"/>
    <row r="6094" spans="2:24" ht="10.75" customHeight="1">
      <c r="B6094" s="43" t="s">
        <v>766</v>
      </c>
      <c r="C6094" s="43"/>
      <c r="E6094" s="37">
        <v>320</v>
      </c>
      <c r="F6094" s="37"/>
      <c r="G6094" s="37"/>
      <c r="I6094" s="37">
        <v>340</v>
      </c>
      <c r="J6094" s="37"/>
      <c r="K6094" s="37"/>
      <c r="M6094" s="2">
        <v>340</v>
      </c>
      <c r="O6094" s="2">
        <v>360</v>
      </c>
      <c r="Q6094" s="2">
        <v>190</v>
      </c>
      <c r="S6094" s="37">
        <v>190</v>
      </c>
      <c r="T6094" s="37"/>
      <c r="U6094" s="37"/>
      <c r="W6094" s="38">
        <v>62</v>
      </c>
      <c r="X6094" s="38"/>
    </row>
    <row r="6095" spans="2:24" ht="1.75" customHeight="1">
      <c r="B6095" s="43"/>
      <c r="C6095" s="43"/>
    </row>
    <row r="6096" spans="2:24" ht="0.65" customHeight="1">
      <c r="B6096" s="43"/>
      <c r="C6096" s="43"/>
    </row>
    <row r="6097" spans="2:24" ht="8.4" customHeight="1">
      <c r="B6097" s="43"/>
      <c r="C6097" s="43"/>
    </row>
    <row r="6098" spans="2:24" ht="10.75" customHeight="1">
      <c r="B6098" s="43" t="s">
        <v>766</v>
      </c>
      <c r="C6098" s="43"/>
      <c r="E6098" s="37">
        <v>320</v>
      </c>
      <c r="F6098" s="37"/>
      <c r="G6098" s="37"/>
      <c r="I6098" s="37">
        <v>340</v>
      </c>
      <c r="J6098" s="37"/>
      <c r="K6098" s="37"/>
      <c r="M6098" s="2">
        <v>340</v>
      </c>
      <c r="O6098" s="2">
        <v>360</v>
      </c>
      <c r="Q6098" s="2">
        <v>190</v>
      </c>
      <c r="S6098" s="37">
        <v>190</v>
      </c>
      <c r="T6098" s="37"/>
      <c r="U6098" s="37"/>
      <c r="W6098" s="38">
        <v>66</v>
      </c>
      <c r="X6098" s="38"/>
    </row>
    <row r="6099" spans="2:24" ht="1.75" customHeight="1">
      <c r="B6099" s="43"/>
      <c r="C6099" s="43"/>
    </row>
    <row r="6100" spans="2:24" ht="0.65" customHeight="1">
      <c r="B6100" s="43"/>
      <c r="C6100" s="43"/>
    </row>
    <row r="6101" spans="2:24" ht="8.4" customHeight="1">
      <c r="B6101" s="43"/>
      <c r="C6101" s="43"/>
    </row>
    <row r="6102" spans="2:24" ht="1.75" customHeight="1"/>
    <row r="6103" spans="2:24" ht="10.75" customHeight="1">
      <c r="E6103" s="39">
        <v>640</v>
      </c>
      <c r="F6103" s="39"/>
      <c r="G6103" s="39"/>
      <c r="I6103" s="39">
        <v>680</v>
      </c>
      <c r="J6103" s="39"/>
      <c r="K6103" s="39"/>
      <c r="M6103" s="3">
        <v>680</v>
      </c>
      <c r="O6103" s="3">
        <v>720</v>
      </c>
      <c r="Q6103" s="3">
        <v>380</v>
      </c>
      <c r="S6103" s="39">
        <v>380</v>
      </c>
      <c r="T6103" s="39"/>
      <c r="U6103" s="39"/>
    </row>
    <row r="6104" spans="2:24" ht="6" customHeight="1"/>
    <row r="6105" spans="2:24" ht="13.75" customHeight="1">
      <c r="C6105" s="40" t="s">
        <v>10</v>
      </c>
      <c r="D6105" s="40"/>
      <c r="E6105" s="40"/>
      <c r="G6105" s="41">
        <v>2</v>
      </c>
      <c r="H6105" s="41"/>
      <c r="I6105" s="41"/>
    </row>
    <row r="6106" spans="2:24" ht="6" customHeight="1"/>
    <row r="6107" spans="2:24" ht="6" customHeight="1"/>
    <row r="6108" spans="2:24" ht="15" customHeight="1">
      <c r="B6108" s="42" t="s">
        <v>767</v>
      </c>
      <c r="C6108" s="42"/>
      <c r="D6108" s="42"/>
      <c r="E6108" s="42"/>
      <c r="F6108" s="42"/>
      <c r="G6108" s="42"/>
      <c r="H6108" s="42"/>
      <c r="I6108" s="42"/>
      <c r="J6108" s="42"/>
      <c r="K6108" s="42"/>
      <c r="L6108" s="42"/>
      <c r="M6108" s="42"/>
      <c r="N6108" s="42"/>
      <c r="O6108" s="42"/>
      <c r="P6108" s="42"/>
      <c r="Q6108" s="42"/>
      <c r="R6108" s="42"/>
      <c r="S6108" s="42"/>
      <c r="T6108" s="42"/>
      <c r="U6108" s="42"/>
      <c r="V6108" s="42"/>
      <c r="W6108" s="42"/>
      <c r="X6108" s="42"/>
    </row>
    <row r="6109" spans="2:24" ht="5.4" customHeight="1"/>
    <row r="6110" spans="2:24" ht="10.75" customHeight="1">
      <c r="B6110" s="43" t="s">
        <v>768</v>
      </c>
      <c r="C6110" s="43"/>
      <c r="E6110" s="37">
        <v>25</v>
      </c>
      <c r="F6110" s="37"/>
      <c r="G6110" s="37"/>
      <c r="I6110" s="37">
        <v>25</v>
      </c>
      <c r="J6110" s="37"/>
      <c r="K6110" s="37"/>
      <c r="M6110" s="2">
        <v>30</v>
      </c>
      <c r="O6110" s="2">
        <v>30</v>
      </c>
      <c r="Q6110" s="2">
        <v>100</v>
      </c>
      <c r="S6110" s="37">
        <v>100</v>
      </c>
      <c r="T6110" s="37"/>
      <c r="U6110" s="37"/>
      <c r="W6110" s="38">
        <v>44</v>
      </c>
      <c r="X6110" s="38"/>
    </row>
    <row r="6111" spans="2:24" ht="1.75" customHeight="1">
      <c r="B6111" s="43"/>
      <c r="C6111" s="43"/>
    </row>
    <row r="6112" spans="2:24" ht="0.65" customHeight="1">
      <c r="B6112" s="43"/>
      <c r="C6112" s="43"/>
    </row>
    <row r="6113" spans="2:24" ht="8.4" customHeight="1">
      <c r="B6113" s="43"/>
      <c r="C6113" s="43"/>
    </row>
    <row r="6114" spans="2:24" ht="10.75" customHeight="1">
      <c r="B6114" s="43" t="s">
        <v>768</v>
      </c>
      <c r="C6114" s="43"/>
      <c r="E6114" s="37">
        <v>25</v>
      </c>
      <c r="F6114" s="37"/>
      <c r="G6114" s="37"/>
      <c r="I6114" s="37">
        <v>25</v>
      </c>
      <c r="J6114" s="37"/>
      <c r="K6114" s="37"/>
      <c r="M6114" s="2">
        <v>30</v>
      </c>
      <c r="O6114" s="2">
        <v>30</v>
      </c>
      <c r="Q6114" s="2">
        <v>100</v>
      </c>
      <c r="S6114" s="37">
        <v>100</v>
      </c>
      <c r="T6114" s="37"/>
      <c r="U6114" s="37"/>
      <c r="W6114" s="38">
        <v>42</v>
      </c>
      <c r="X6114" s="38"/>
    </row>
    <row r="6115" spans="2:24" ht="1.75" customHeight="1">
      <c r="B6115" s="43"/>
      <c r="C6115" s="43"/>
    </row>
    <row r="6116" spans="2:24" ht="0.65" customHeight="1">
      <c r="B6116" s="43"/>
      <c r="C6116" s="43"/>
    </row>
    <row r="6117" spans="2:24" ht="8.4" customHeight="1">
      <c r="B6117" s="43"/>
      <c r="C6117" s="43"/>
    </row>
    <row r="6118" spans="2:24" ht="1.75" customHeight="1"/>
    <row r="6119" spans="2:24" ht="10.75" customHeight="1">
      <c r="E6119" s="39">
        <v>50</v>
      </c>
      <c r="F6119" s="39"/>
      <c r="G6119" s="39"/>
      <c r="I6119" s="39">
        <v>50</v>
      </c>
      <c r="J6119" s="39"/>
      <c r="K6119" s="39"/>
      <c r="M6119" s="3">
        <v>60</v>
      </c>
      <c r="O6119" s="3">
        <v>60</v>
      </c>
      <c r="Q6119" s="3">
        <v>200</v>
      </c>
      <c r="S6119" s="39">
        <v>200</v>
      </c>
      <c r="T6119" s="39"/>
      <c r="U6119" s="39"/>
    </row>
    <row r="6120" spans="2:24" ht="6" customHeight="1"/>
    <row r="6121" spans="2:24" ht="13.75" customHeight="1">
      <c r="C6121" s="40" t="s">
        <v>10</v>
      </c>
      <c r="D6121" s="40"/>
      <c r="E6121" s="40"/>
      <c r="G6121" s="41">
        <v>2</v>
      </c>
      <c r="H6121" s="41"/>
      <c r="I6121" s="41"/>
    </row>
    <row r="6122" spans="2:24" ht="6" customHeight="1"/>
    <row r="6123" spans="2:24" ht="6" customHeight="1"/>
    <row r="6124" spans="2:24" ht="15" customHeight="1">
      <c r="B6124" s="42" t="s">
        <v>769</v>
      </c>
      <c r="C6124" s="42"/>
      <c r="D6124" s="42"/>
      <c r="E6124" s="42"/>
      <c r="F6124" s="42"/>
      <c r="G6124" s="42"/>
      <c r="H6124" s="42"/>
      <c r="I6124" s="42"/>
      <c r="J6124" s="42"/>
      <c r="K6124" s="42"/>
      <c r="L6124" s="42"/>
      <c r="M6124" s="42"/>
      <c r="N6124" s="42"/>
      <c r="O6124" s="42"/>
      <c r="P6124" s="42"/>
      <c r="Q6124" s="42"/>
      <c r="R6124" s="42"/>
      <c r="S6124" s="42"/>
      <c r="T6124" s="42"/>
      <c r="U6124" s="42"/>
      <c r="V6124" s="42"/>
      <c r="W6124" s="42"/>
      <c r="X6124" s="42"/>
    </row>
    <row r="6125" spans="2:24" ht="5.4" customHeight="1"/>
    <row r="6126" spans="2:24" ht="12.65" customHeight="1">
      <c r="B6126" s="33" t="s">
        <v>770</v>
      </c>
      <c r="C6126" s="33"/>
      <c r="E6126" s="37">
        <v>1100</v>
      </c>
      <c r="F6126" s="37"/>
      <c r="G6126" s="37"/>
      <c r="I6126" s="37">
        <v>1100</v>
      </c>
      <c r="J6126" s="37"/>
      <c r="K6126" s="37"/>
      <c r="M6126" s="2">
        <v>2310</v>
      </c>
      <c r="O6126" s="2">
        <v>2310</v>
      </c>
      <c r="Q6126" s="2">
        <v>2100</v>
      </c>
      <c r="S6126" s="37">
        <v>2100</v>
      </c>
      <c r="T6126" s="37"/>
      <c r="U6126" s="37"/>
    </row>
    <row r="6127" spans="2:24" ht="0.65" customHeight="1">
      <c r="B6127" s="33"/>
      <c r="C6127" s="33"/>
    </row>
    <row r="6128" spans="2:24" ht="0.65" customHeight="1"/>
    <row r="6129" spans="2:24" ht="1.75" customHeight="1"/>
    <row r="6130" spans="2:24" ht="10.75" customHeight="1">
      <c r="E6130" s="39">
        <v>1100</v>
      </c>
      <c r="F6130" s="39"/>
      <c r="G6130" s="39"/>
      <c r="I6130" s="39">
        <v>1100</v>
      </c>
      <c r="J6130" s="39"/>
      <c r="K6130" s="39"/>
      <c r="M6130" s="3">
        <v>2310</v>
      </c>
      <c r="O6130" s="3">
        <v>2310</v>
      </c>
      <c r="Q6130" s="3">
        <v>2100</v>
      </c>
      <c r="S6130" s="39">
        <v>2100</v>
      </c>
      <c r="T6130" s="39"/>
      <c r="U6130" s="39"/>
    </row>
    <row r="6131" spans="2:24" ht="6" customHeight="1"/>
    <row r="6132" spans="2:24" ht="13.75" customHeight="1">
      <c r="C6132" s="40" t="s">
        <v>10</v>
      </c>
      <c r="D6132" s="40"/>
      <c r="E6132" s="40"/>
      <c r="G6132" s="41">
        <v>1</v>
      </c>
      <c r="H6132" s="41"/>
      <c r="I6132" s="41"/>
    </row>
    <row r="6133" spans="2:24" ht="6" customHeight="1"/>
    <row r="6134" spans="2:24" ht="6" customHeight="1"/>
    <row r="6135" spans="2:24" ht="15" customHeight="1">
      <c r="B6135" s="42" t="s">
        <v>771</v>
      </c>
      <c r="C6135" s="42"/>
      <c r="D6135" s="42"/>
      <c r="E6135" s="42"/>
      <c r="F6135" s="42"/>
      <c r="G6135" s="42"/>
      <c r="H6135" s="42"/>
      <c r="I6135" s="42"/>
      <c r="J6135" s="42"/>
      <c r="K6135" s="42"/>
      <c r="L6135" s="42"/>
      <c r="M6135" s="42"/>
      <c r="N6135" s="42"/>
      <c r="O6135" s="42"/>
      <c r="P6135" s="42"/>
      <c r="Q6135" s="42"/>
      <c r="R6135" s="42"/>
      <c r="S6135" s="42"/>
      <c r="T6135" s="42"/>
      <c r="U6135" s="42"/>
      <c r="V6135" s="42"/>
      <c r="W6135" s="42"/>
      <c r="X6135" s="42"/>
    </row>
    <row r="6136" spans="2:24" ht="5.4" customHeight="1"/>
    <row r="6137" spans="2:24" ht="10.75" customHeight="1">
      <c r="B6137" s="43" t="s">
        <v>772</v>
      </c>
      <c r="C6137" s="43"/>
      <c r="E6137" s="37">
        <v>420</v>
      </c>
      <c r="F6137" s="37"/>
      <c r="G6137" s="37"/>
      <c r="I6137" s="37">
        <v>480</v>
      </c>
      <c r="J6137" s="37"/>
      <c r="K6137" s="37"/>
      <c r="M6137" s="2">
        <v>680</v>
      </c>
      <c r="O6137" s="2">
        <v>680</v>
      </c>
      <c r="Q6137" s="2">
        <v>0</v>
      </c>
      <c r="S6137" s="37">
        <v>0</v>
      </c>
      <c r="T6137" s="37"/>
      <c r="U6137" s="37"/>
      <c r="W6137" s="38">
        <v>14</v>
      </c>
      <c r="X6137" s="38"/>
    </row>
    <row r="6138" spans="2:24" ht="1.75" customHeight="1">
      <c r="B6138" s="43"/>
      <c r="C6138" s="43"/>
    </row>
    <row r="6139" spans="2:24" ht="0.65" customHeight="1">
      <c r="B6139" s="43"/>
      <c r="C6139" s="43"/>
    </row>
    <row r="6140" spans="2:24" ht="8.4" customHeight="1">
      <c r="B6140" s="43"/>
      <c r="C6140" s="43"/>
    </row>
    <row r="6141" spans="2:24" ht="10.75" customHeight="1">
      <c r="B6141" s="43" t="s">
        <v>772</v>
      </c>
      <c r="C6141" s="43"/>
      <c r="E6141" s="37">
        <v>420</v>
      </c>
      <c r="F6141" s="37"/>
      <c r="G6141" s="37"/>
      <c r="I6141" s="37">
        <v>480</v>
      </c>
      <c r="J6141" s="37"/>
      <c r="K6141" s="37"/>
      <c r="M6141" s="2">
        <v>680</v>
      </c>
      <c r="O6141" s="2">
        <v>680</v>
      </c>
      <c r="Q6141" s="2">
        <v>0</v>
      </c>
      <c r="S6141" s="37">
        <v>0</v>
      </c>
      <c r="T6141" s="37"/>
      <c r="U6141" s="37"/>
      <c r="W6141" s="38">
        <v>39</v>
      </c>
      <c r="X6141" s="38"/>
    </row>
    <row r="6142" spans="2:24" ht="1.75" customHeight="1">
      <c r="B6142" s="43"/>
      <c r="C6142" s="43"/>
    </row>
    <row r="6143" spans="2:24" ht="0.65" customHeight="1">
      <c r="B6143" s="43"/>
      <c r="C6143" s="43"/>
    </row>
    <row r="6144" spans="2:24" ht="8.4" customHeight="1">
      <c r="B6144" s="43"/>
      <c r="C6144" s="43"/>
    </row>
    <row r="6145" spans="2:24" ht="1.75" customHeight="1"/>
    <row r="6146" spans="2:24" ht="10.75" customHeight="1">
      <c r="E6146" s="39">
        <v>840</v>
      </c>
      <c r="F6146" s="39"/>
      <c r="G6146" s="39"/>
      <c r="I6146" s="39">
        <v>960</v>
      </c>
      <c r="J6146" s="39"/>
      <c r="K6146" s="39"/>
      <c r="M6146" s="3">
        <v>1360</v>
      </c>
      <c r="O6146" s="3">
        <v>1360</v>
      </c>
      <c r="Q6146" s="3">
        <v>0</v>
      </c>
      <c r="S6146" s="39">
        <v>0</v>
      </c>
      <c r="T6146" s="39"/>
      <c r="U6146" s="39"/>
    </row>
    <row r="6147" spans="2:24" ht="6" customHeight="1"/>
    <row r="6148" spans="2:24" ht="13.75" customHeight="1">
      <c r="C6148" s="40" t="s">
        <v>10</v>
      </c>
      <c r="D6148" s="40"/>
      <c r="E6148" s="40"/>
      <c r="G6148" s="41">
        <v>2</v>
      </c>
      <c r="H6148" s="41"/>
      <c r="I6148" s="41"/>
    </row>
    <row r="6149" spans="2:24" ht="6" customHeight="1"/>
    <row r="6150" spans="2:24" ht="6" customHeight="1"/>
    <row r="6151" spans="2:24" ht="15" customHeight="1">
      <c r="B6151" s="42" t="s">
        <v>773</v>
      </c>
      <c r="C6151" s="42"/>
      <c r="D6151" s="42"/>
      <c r="E6151" s="42"/>
      <c r="F6151" s="42"/>
      <c r="G6151" s="42"/>
      <c r="H6151" s="42"/>
      <c r="I6151" s="42"/>
      <c r="J6151" s="42"/>
      <c r="K6151" s="42"/>
      <c r="L6151" s="42"/>
      <c r="M6151" s="42"/>
      <c r="N6151" s="42"/>
      <c r="O6151" s="42"/>
      <c r="P6151" s="42"/>
      <c r="Q6151" s="42"/>
      <c r="R6151" s="42"/>
      <c r="S6151" s="42"/>
      <c r="T6151" s="42"/>
      <c r="U6151" s="42"/>
      <c r="V6151" s="42"/>
      <c r="W6151" s="42"/>
      <c r="X6151" s="42"/>
    </row>
    <row r="6152" spans="2:24" ht="5.4" customHeight="1"/>
    <row r="6153" spans="2:24" ht="12.65" customHeight="1">
      <c r="B6153" s="33" t="s">
        <v>774</v>
      </c>
      <c r="C6153" s="33"/>
      <c r="E6153" s="37">
        <v>1910</v>
      </c>
      <c r="F6153" s="37"/>
      <c r="G6153" s="37"/>
      <c r="I6153" s="37">
        <v>2130</v>
      </c>
      <c r="J6153" s="37"/>
      <c r="K6153" s="37"/>
      <c r="M6153" s="2">
        <v>1735</v>
      </c>
      <c r="O6153" s="2">
        <v>1905</v>
      </c>
      <c r="Q6153" s="2">
        <v>1730</v>
      </c>
      <c r="S6153" s="37">
        <v>1905</v>
      </c>
      <c r="T6153" s="37"/>
      <c r="U6153" s="37"/>
      <c r="W6153" s="38">
        <v>77</v>
      </c>
      <c r="X6153" s="38"/>
    </row>
    <row r="6154" spans="2:24" ht="0.65" customHeight="1">
      <c r="B6154" s="33"/>
      <c r="C6154" s="33"/>
    </row>
    <row r="6155" spans="2:24" ht="0.65" customHeight="1"/>
    <row r="6156" spans="2:24" ht="1.75" customHeight="1"/>
    <row r="6157" spans="2:24" ht="10.75" customHeight="1">
      <c r="E6157" s="39">
        <v>1910</v>
      </c>
      <c r="F6157" s="39"/>
      <c r="G6157" s="39"/>
      <c r="I6157" s="39">
        <v>2130</v>
      </c>
      <c r="J6157" s="39"/>
      <c r="K6157" s="39"/>
      <c r="M6157" s="3">
        <v>1735</v>
      </c>
      <c r="O6157" s="3">
        <v>1905</v>
      </c>
      <c r="Q6157" s="3">
        <v>1730</v>
      </c>
      <c r="S6157" s="39">
        <v>1905</v>
      </c>
      <c r="T6157" s="39"/>
      <c r="U6157" s="39"/>
    </row>
    <row r="6158" spans="2:24" ht="6" customHeight="1"/>
    <row r="6159" spans="2:24" ht="13.75" customHeight="1">
      <c r="C6159" s="40" t="s">
        <v>10</v>
      </c>
      <c r="D6159" s="40"/>
      <c r="E6159" s="40"/>
      <c r="G6159" s="41">
        <v>1</v>
      </c>
      <c r="H6159" s="41"/>
      <c r="I6159" s="41"/>
    </row>
    <row r="6160" spans="2:24" ht="6" customHeight="1"/>
    <row r="6161" spans="2:24" ht="6" customHeight="1"/>
    <row r="6162" spans="2:24" ht="15" customHeight="1">
      <c r="B6162" s="42" t="s">
        <v>775</v>
      </c>
      <c r="C6162" s="42"/>
      <c r="D6162" s="42"/>
      <c r="E6162" s="42"/>
      <c r="F6162" s="42"/>
      <c r="G6162" s="42"/>
      <c r="H6162" s="42"/>
      <c r="I6162" s="42"/>
      <c r="J6162" s="42"/>
      <c r="K6162" s="42"/>
      <c r="L6162" s="42"/>
      <c r="M6162" s="42"/>
      <c r="N6162" s="42"/>
      <c r="O6162" s="42"/>
      <c r="P6162" s="42"/>
      <c r="Q6162" s="42"/>
      <c r="R6162" s="42"/>
      <c r="S6162" s="42"/>
      <c r="T6162" s="42"/>
      <c r="U6162" s="42"/>
      <c r="V6162" s="42"/>
      <c r="W6162" s="42"/>
      <c r="X6162" s="42"/>
    </row>
    <row r="6163" spans="2:24" ht="5.4" customHeight="1"/>
    <row r="6164" spans="2:24" ht="12.65" customHeight="1">
      <c r="B6164" s="33" t="s">
        <v>776</v>
      </c>
      <c r="C6164" s="33"/>
      <c r="E6164" s="37">
        <v>100</v>
      </c>
      <c r="F6164" s="37"/>
      <c r="G6164" s="37"/>
      <c r="I6164" s="37">
        <v>100</v>
      </c>
      <c r="J6164" s="37"/>
      <c r="K6164" s="37"/>
      <c r="M6164" s="2">
        <v>100</v>
      </c>
      <c r="O6164" s="2">
        <v>100</v>
      </c>
      <c r="Q6164" s="2">
        <v>350</v>
      </c>
      <c r="S6164" s="37">
        <v>350</v>
      </c>
      <c r="T6164" s="37"/>
      <c r="U6164" s="37"/>
      <c r="W6164" s="38">
        <v>77</v>
      </c>
      <c r="X6164" s="38"/>
    </row>
    <row r="6165" spans="2:24" ht="0.65" customHeight="1">
      <c r="B6165" s="33"/>
      <c r="C6165" s="33"/>
    </row>
    <row r="6166" spans="2:24" ht="0.65" customHeight="1"/>
    <row r="6167" spans="2:24" ht="1.75" customHeight="1"/>
    <row r="6168" spans="2:24" ht="10.75" customHeight="1">
      <c r="E6168" s="39">
        <v>100</v>
      </c>
      <c r="F6168" s="39"/>
      <c r="G6168" s="39"/>
      <c r="I6168" s="39">
        <v>100</v>
      </c>
      <c r="J6168" s="39"/>
      <c r="K6168" s="39"/>
      <c r="M6168" s="3">
        <v>100</v>
      </c>
      <c r="O6168" s="3">
        <v>100</v>
      </c>
      <c r="Q6168" s="3">
        <v>350</v>
      </c>
      <c r="S6168" s="39">
        <v>350</v>
      </c>
      <c r="T6168" s="39"/>
      <c r="U6168" s="39"/>
    </row>
    <row r="6169" spans="2:24" ht="6" customHeight="1"/>
    <row r="6170" spans="2:24" ht="13.75" customHeight="1">
      <c r="C6170" s="40" t="s">
        <v>10</v>
      </c>
      <c r="D6170" s="40"/>
      <c r="E6170" s="40"/>
      <c r="G6170" s="41">
        <v>1</v>
      </c>
      <c r="H6170" s="41"/>
      <c r="I6170" s="41"/>
    </row>
    <row r="6171" spans="2:24" ht="6" customHeight="1"/>
    <row r="6172" spans="2:24" ht="1.25" customHeight="1"/>
    <row r="6173" spans="2:24" ht="15" customHeight="1">
      <c r="B6173" s="42" t="s">
        <v>777</v>
      </c>
      <c r="C6173" s="42"/>
      <c r="D6173" s="42"/>
      <c r="E6173" s="42"/>
      <c r="F6173" s="42"/>
      <c r="G6173" s="42"/>
      <c r="H6173" s="42"/>
      <c r="I6173" s="42"/>
      <c r="J6173" s="42"/>
      <c r="K6173" s="42"/>
      <c r="L6173" s="42"/>
      <c r="M6173" s="42"/>
      <c r="N6173" s="42"/>
      <c r="O6173" s="42"/>
      <c r="P6173" s="42"/>
      <c r="Q6173" s="42"/>
      <c r="R6173" s="42"/>
      <c r="S6173" s="42"/>
      <c r="T6173" s="42"/>
      <c r="U6173" s="42"/>
      <c r="V6173" s="42"/>
      <c r="W6173" s="42"/>
      <c r="X6173" s="42"/>
    </row>
    <row r="6174" spans="2:24" ht="5.4" customHeight="1"/>
    <row r="6175" spans="2:24" ht="10.75" customHeight="1">
      <c r="B6175" s="43" t="s">
        <v>778</v>
      </c>
      <c r="C6175" s="43"/>
      <c r="E6175" s="37">
        <v>25</v>
      </c>
      <c r="F6175" s="37"/>
      <c r="G6175" s="37"/>
      <c r="I6175" s="37">
        <v>50</v>
      </c>
      <c r="J6175" s="37"/>
      <c r="K6175" s="37"/>
      <c r="M6175" s="2">
        <v>25</v>
      </c>
      <c r="O6175" s="2">
        <v>50</v>
      </c>
      <c r="Q6175" s="2">
        <v>45</v>
      </c>
      <c r="S6175" s="37">
        <v>95</v>
      </c>
      <c r="T6175" s="37"/>
      <c r="U6175" s="37"/>
      <c r="W6175" s="38">
        <v>59</v>
      </c>
      <c r="X6175" s="38"/>
    </row>
    <row r="6176" spans="2:24" ht="1.75" customHeight="1">
      <c r="B6176" s="43"/>
      <c r="C6176" s="43"/>
    </row>
    <row r="6177" spans="2:24" ht="0.65" customHeight="1">
      <c r="B6177" s="43"/>
      <c r="C6177" s="43"/>
    </row>
    <row r="6178" spans="2:24" ht="8.4" customHeight="1">
      <c r="B6178" s="43"/>
      <c r="C6178" s="43"/>
    </row>
    <row r="6179" spans="2:24" ht="10.75" customHeight="1">
      <c r="B6179" s="43" t="s">
        <v>778</v>
      </c>
      <c r="C6179" s="43"/>
      <c r="E6179" s="37">
        <v>25</v>
      </c>
      <c r="F6179" s="37"/>
      <c r="G6179" s="37"/>
      <c r="I6179" s="37">
        <v>50</v>
      </c>
      <c r="J6179" s="37"/>
      <c r="K6179" s="37"/>
      <c r="M6179" s="2">
        <v>25</v>
      </c>
      <c r="O6179" s="2">
        <v>50</v>
      </c>
      <c r="Q6179" s="2">
        <v>45</v>
      </c>
      <c r="S6179" s="37">
        <v>95</v>
      </c>
      <c r="T6179" s="37"/>
      <c r="U6179" s="37"/>
      <c r="W6179" s="38">
        <v>58</v>
      </c>
      <c r="X6179" s="38"/>
    </row>
    <row r="6180" spans="2:24" ht="1.75" customHeight="1">
      <c r="B6180" s="43"/>
      <c r="C6180" s="43"/>
    </row>
    <row r="6181" spans="2:24" ht="0.65" customHeight="1">
      <c r="B6181" s="43"/>
      <c r="C6181" s="43"/>
    </row>
    <row r="6182" spans="2:24" ht="8.4" customHeight="1">
      <c r="B6182" s="43"/>
      <c r="C6182" s="43"/>
    </row>
    <row r="6183" spans="2:24" ht="1.75" customHeight="1"/>
    <row r="6184" spans="2:24" ht="10.75" customHeight="1">
      <c r="E6184" s="39">
        <v>50</v>
      </c>
      <c r="F6184" s="39"/>
      <c r="G6184" s="39"/>
      <c r="I6184" s="39">
        <v>100</v>
      </c>
      <c r="J6184" s="39"/>
      <c r="K6184" s="39"/>
      <c r="M6184" s="3">
        <v>50</v>
      </c>
      <c r="O6184" s="3">
        <v>100</v>
      </c>
      <c r="Q6184" s="3">
        <v>90</v>
      </c>
      <c r="S6184" s="39">
        <v>190</v>
      </c>
      <c r="T6184" s="39"/>
      <c r="U6184" s="39"/>
    </row>
    <row r="6185" spans="2:24" ht="6" customHeight="1"/>
    <row r="6186" spans="2:24" ht="13.75" customHeight="1">
      <c r="C6186" s="40" t="s">
        <v>10</v>
      </c>
      <c r="D6186" s="40"/>
      <c r="E6186" s="40"/>
      <c r="G6186" s="41">
        <v>2</v>
      </c>
      <c r="H6186" s="41"/>
      <c r="I6186" s="41"/>
    </row>
    <row r="6187" spans="2:24" ht="6" customHeight="1"/>
    <row r="6188" spans="2:24" ht="6" customHeight="1"/>
    <row r="6189" spans="2:24" ht="15" customHeight="1">
      <c r="B6189" s="42" t="s">
        <v>779</v>
      </c>
      <c r="C6189" s="42"/>
      <c r="D6189" s="42"/>
      <c r="E6189" s="42"/>
      <c r="F6189" s="42"/>
      <c r="G6189" s="42"/>
      <c r="H6189" s="42"/>
      <c r="I6189" s="42"/>
      <c r="J6189" s="42"/>
      <c r="K6189" s="42"/>
      <c r="L6189" s="42"/>
      <c r="M6189" s="42"/>
      <c r="N6189" s="42"/>
      <c r="O6189" s="42"/>
      <c r="P6189" s="42"/>
      <c r="Q6189" s="42"/>
      <c r="R6189" s="42"/>
      <c r="S6189" s="42"/>
      <c r="T6189" s="42"/>
      <c r="U6189" s="42"/>
      <c r="V6189" s="42"/>
      <c r="W6189" s="42"/>
      <c r="X6189" s="42"/>
    </row>
    <row r="6190" spans="2:24" ht="5.4" customHeight="1"/>
    <row r="6191" spans="2:24" ht="12.65" customHeight="1">
      <c r="B6191" s="33" t="s">
        <v>780</v>
      </c>
      <c r="C6191" s="33"/>
      <c r="E6191" s="37">
        <v>1425</v>
      </c>
      <c r="F6191" s="37"/>
      <c r="G6191" s="37"/>
      <c r="I6191" s="37">
        <v>1525</v>
      </c>
      <c r="J6191" s="37"/>
      <c r="K6191" s="37"/>
      <c r="M6191" s="2">
        <v>1225</v>
      </c>
      <c r="O6191" s="2">
        <v>1225</v>
      </c>
      <c r="Q6191" s="2">
        <v>1375</v>
      </c>
      <c r="S6191" s="37">
        <v>1480</v>
      </c>
      <c r="T6191" s="37"/>
      <c r="U6191" s="37"/>
      <c r="W6191" s="38">
        <v>85</v>
      </c>
      <c r="X6191" s="38"/>
    </row>
    <row r="6192" spans="2:24" ht="0.65" customHeight="1">
      <c r="B6192" s="33"/>
      <c r="C6192" s="33"/>
    </row>
    <row r="6193" spans="2:24" ht="0.65" customHeight="1"/>
    <row r="6194" spans="2:24" ht="1.75" customHeight="1"/>
    <row r="6195" spans="2:24" ht="10.75" customHeight="1">
      <c r="E6195" s="39">
        <v>1425</v>
      </c>
      <c r="F6195" s="39"/>
      <c r="G6195" s="39"/>
      <c r="I6195" s="39">
        <v>1525</v>
      </c>
      <c r="J6195" s="39"/>
      <c r="K6195" s="39"/>
      <c r="M6195" s="3">
        <v>1225</v>
      </c>
      <c r="O6195" s="3">
        <v>1225</v>
      </c>
      <c r="Q6195" s="3">
        <v>1375</v>
      </c>
      <c r="S6195" s="39">
        <v>1480</v>
      </c>
      <c r="T6195" s="39"/>
      <c r="U6195" s="39"/>
    </row>
    <row r="6196" spans="2:24" ht="6" customHeight="1"/>
    <row r="6197" spans="2:24" ht="13.75" customHeight="1">
      <c r="C6197" s="40" t="s">
        <v>10</v>
      </c>
      <c r="D6197" s="40"/>
      <c r="E6197" s="40"/>
      <c r="G6197" s="41">
        <v>1</v>
      </c>
      <c r="H6197" s="41"/>
      <c r="I6197" s="41"/>
    </row>
    <row r="6198" spans="2:24" ht="6" customHeight="1"/>
    <row r="6199" spans="2:24" ht="6" customHeight="1"/>
    <row r="6200" spans="2:24" ht="15" customHeight="1">
      <c r="B6200" s="42" t="s">
        <v>781</v>
      </c>
      <c r="C6200" s="42"/>
      <c r="D6200" s="42"/>
      <c r="E6200" s="42"/>
      <c r="F6200" s="42"/>
      <c r="G6200" s="42"/>
      <c r="H6200" s="42"/>
      <c r="I6200" s="42"/>
      <c r="J6200" s="42"/>
      <c r="K6200" s="42"/>
      <c r="L6200" s="42"/>
      <c r="M6200" s="42"/>
      <c r="N6200" s="42"/>
      <c r="O6200" s="42"/>
      <c r="P6200" s="42"/>
      <c r="Q6200" s="42"/>
      <c r="R6200" s="42"/>
      <c r="S6200" s="42"/>
      <c r="T6200" s="42"/>
      <c r="U6200" s="42"/>
      <c r="V6200" s="42"/>
      <c r="W6200" s="42"/>
      <c r="X6200" s="42"/>
    </row>
    <row r="6201" spans="2:24" ht="5.4" customHeight="1"/>
    <row r="6202" spans="2:24" ht="12.65" customHeight="1">
      <c r="B6202" s="33" t="s">
        <v>782</v>
      </c>
      <c r="C6202" s="33"/>
      <c r="E6202" s="37">
        <v>0</v>
      </c>
      <c r="F6202" s="37"/>
      <c r="G6202" s="37"/>
      <c r="I6202" s="37">
        <v>0</v>
      </c>
      <c r="J6202" s="37"/>
      <c r="K6202" s="37"/>
      <c r="M6202" s="2">
        <v>0</v>
      </c>
      <c r="O6202" s="2">
        <v>0</v>
      </c>
      <c r="Q6202" s="2">
        <v>0</v>
      </c>
      <c r="S6202" s="37">
        <v>0</v>
      </c>
      <c r="T6202" s="37"/>
      <c r="U6202" s="37"/>
      <c r="W6202" s="38">
        <v>41</v>
      </c>
      <c r="X6202" s="38"/>
    </row>
    <row r="6203" spans="2:24" ht="0.65" customHeight="1">
      <c r="B6203" s="33"/>
      <c r="C6203" s="33"/>
    </row>
    <row r="6204" spans="2:24" ht="0.65" customHeight="1"/>
    <row r="6205" spans="2:24" ht="1.75" customHeight="1"/>
    <row r="6206" spans="2:24" ht="10.75" customHeight="1">
      <c r="E6206" s="39">
        <v>0</v>
      </c>
      <c r="F6206" s="39"/>
      <c r="G6206" s="39"/>
      <c r="I6206" s="39">
        <v>0</v>
      </c>
      <c r="J6206" s="39"/>
      <c r="K6206" s="39"/>
      <c r="M6206" s="3">
        <v>0</v>
      </c>
      <c r="O6206" s="3">
        <v>0</v>
      </c>
      <c r="Q6206" s="3">
        <v>0</v>
      </c>
      <c r="S6206" s="39">
        <v>0</v>
      </c>
      <c r="T6206" s="39"/>
      <c r="U6206" s="39"/>
    </row>
    <row r="6207" spans="2:24" ht="6" customHeight="1"/>
    <row r="6208" spans="2:24" ht="13.75" customHeight="1">
      <c r="C6208" s="40" t="s">
        <v>10</v>
      </c>
      <c r="D6208" s="40"/>
      <c r="E6208" s="40"/>
      <c r="G6208" s="41">
        <v>1</v>
      </c>
      <c r="H6208" s="41"/>
      <c r="I6208" s="41"/>
    </row>
    <row r="6209" spans="2:24" ht="6" customHeight="1"/>
    <row r="6210" spans="2:24" ht="6" customHeight="1"/>
    <row r="6211" spans="2:24" ht="15" customHeight="1">
      <c r="B6211" s="42" t="s">
        <v>783</v>
      </c>
      <c r="C6211" s="42"/>
      <c r="D6211" s="42"/>
      <c r="E6211" s="42"/>
      <c r="F6211" s="42"/>
      <c r="G6211" s="42"/>
      <c r="H6211" s="42"/>
      <c r="I6211" s="42"/>
      <c r="J6211" s="42"/>
      <c r="K6211" s="42"/>
      <c r="L6211" s="42"/>
      <c r="M6211" s="42"/>
      <c r="N6211" s="42"/>
      <c r="O6211" s="42"/>
      <c r="P6211" s="42"/>
      <c r="Q6211" s="42"/>
      <c r="R6211" s="42"/>
      <c r="S6211" s="42"/>
      <c r="T6211" s="42"/>
      <c r="U6211" s="42"/>
      <c r="V6211" s="42"/>
      <c r="W6211" s="42"/>
      <c r="X6211" s="42"/>
    </row>
    <row r="6212" spans="2:24" ht="5.4" customHeight="1"/>
    <row r="6213" spans="2:24" ht="12.65" customHeight="1">
      <c r="B6213" s="33" t="s">
        <v>784</v>
      </c>
      <c r="C6213" s="33"/>
      <c r="E6213" s="37">
        <v>200</v>
      </c>
      <c r="F6213" s="37"/>
      <c r="G6213" s="37"/>
      <c r="I6213" s="37">
        <v>200</v>
      </c>
      <c r="J6213" s="37"/>
      <c r="K6213" s="37"/>
      <c r="M6213" s="2">
        <v>100</v>
      </c>
      <c r="O6213" s="2">
        <v>100</v>
      </c>
      <c r="Q6213" s="2">
        <v>1980</v>
      </c>
      <c r="S6213" s="37">
        <v>2090</v>
      </c>
      <c r="T6213" s="37"/>
      <c r="U6213" s="37"/>
      <c r="W6213" s="38">
        <v>65</v>
      </c>
      <c r="X6213" s="38"/>
    </row>
    <row r="6214" spans="2:24" ht="0.65" customHeight="1">
      <c r="B6214" s="33"/>
      <c r="C6214" s="33"/>
    </row>
    <row r="6215" spans="2:24" ht="0.65" customHeight="1"/>
    <row r="6216" spans="2:24" ht="1.75" customHeight="1"/>
    <row r="6217" spans="2:24" ht="10.75" customHeight="1">
      <c r="E6217" s="39">
        <v>200</v>
      </c>
      <c r="F6217" s="39"/>
      <c r="G6217" s="39"/>
      <c r="I6217" s="39">
        <v>200</v>
      </c>
      <c r="J6217" s="39"/>
      <c r="K6217" s="39"/>
      <c r="M6217" s="3">
        <v>100</v>
      </c>
      <c r="O6217" s="3">
        <v>100</v>
      </c>
      <c r="Q6217" s="3">
        <v>1980</v>
      </c>
      <c r="S6217" s="39">
        <v>2090</v>
      </c>
      <c r="T6217" s="39"/>
      <c r="U6217" s="39"/>
    </row>
    <row r="6218" spans="2:24" ht="6" customHeight="1"/>
    <row r="6219" spans="2:24" ht="13.75" customHeight="1">
      <c r="C6219" s="40" t="s">
        <v>10</v>
      </c>
      <c r="D6219" s="40"/>
      <c r="E6219" s="40"/>
      <c r="G6219" s="41">
        <v>1</v>
      </c>
      <c r="H6219" s="41"/>
      <c r="I6219" s="41"/>
    </row>
    <row r="6220" spans="2:24" ht="6" customHeight="1"/>
    <row r="6221" spans="2:24" ht="6" customHeight="1"/>
    <row r="6222" spans="2:24" ht="15" customHeight="1">
      <c r="B6222" s="42" t="s">
        <v>785</v>
      </c>
      <c r="C6222" s="42"/>
      <c r="D6222" s="42"/>
      <c r="E6222" s="42"/>
      <c r="F6222" s="42"/>
      <c r="G6222" s="42"/>
      <c r="H6222" s="42"/>
      <c r="I6222" s="42"/>
      <c r="J6222" s="42"/>
      <c r="K6222" s="42"/>
      <c r="L6222" s="42"/>
      <c r="M6222" s="42"/>
      <c r="N6222" s="42"/>
      <c r="O6222" s="42"/>
      <c r="P6222" s="42"/>
      <c r="Q6222" s="42"/>
      <c r="R6222" s="42"/>
      <c r="S6222" s="42"/>
      <c r="T6222" s="42"/>
      <c r="U6222" s="42"/>
      <c r="V6222" s="42"/>
      <c r="W6222" s="42"/>
      <c r="X6222" s="42"/>
    </row>
    <row r="6223" spans="2:24" ht="5.4" customHeight="1"/>
    <row r="6224" spans="2:24" ht="10.75" customHeight="1">
      <c r="B6224" s="43" t="s">
        <v>786</v>
      </c>
      <c r="C6224" s="43"/>
      <c r="E6224" s="37">
        <v>1050</v>
      </c>
      <c r="F6224" s="37"/>
      <c r="G6224" s="37"/>
      <c r="I6224" s="37">
        <v>1108</v>
      </c>
      <c r="J6224" s="37"/>
      <c r="K6224" s="37"/>
      <c r="M6224" s="2">
        <v>800</v>
      </c>
      <c r="O6224" s="2">
        <v>800</v>
      </c>
      <c r="Q6224" s="2">
        <v>1305</v>
      </c>
      <c r="S6224" s="37">
        <v>1305</v>
      </c>
      <c r="T6224" s="37"/>
      <c r="U6224" s="37"/>
      <c r="W6224" s="38">
        <v>62</v>
      </c>
      <c r="X6224" s="38"/>
    </row>
    <row r="6225" spans="2:24" ht="1.75" customHeight="1">
      <c r="B6225" s="43"/>
      <c r="C6225" s="43"/>
    </row>
    <row r="6226" spans="2:24" ht="0.65" customHeight="1">
      <c r="B6226" s="43"/>
      <c r="C6226" s="43"/>
    </row>
    <row r="6227" spans="2:24" ht="8.4" customHeight="1">
      <c r="B6227" s="43"/>
      <c r="C6227" s="43"/>
    </row>
    <row r="6228" spans="2:24" ht="10.75" customHeight="1">
      <c r="B6228" s="43" t="s">
        <v>786</v>
      </c>
      <c r="C6228" s="43"/>
      <c r="E6228" s="37">
        <v>1050</v>
      </c>
      <c r="F6228" s="37"/>
      <c r="G6228" s="37"/>
      <c r="I6228" s="37">
        <v>1108</v>
      </c>
      <c r="J6228" s="37"/>
      <c r="K6228" s="37"/>
      <c r="M6228" s="2">
        <v>800</v>
      </c>
      <c r="O6228" s="2">
        <v>800</v>
      </c>
      <c r="Q6228" s="2">
        <v>1305</v>
      </c>
      <c r="S6228" s="37">
        <v>1305</v>
      </c>
      <c r="T6228" s="37"/>
      <c r="U6228" s="37"/>
      <c r="W6228" s="38">
        <v>61</v>
      </c>
      <c r="X6228" s="38"/>
    </row>
    <row r="6229" spans="2:24" ht="1.75" customHeight="1">
      <c r="B6229" s="43"/>
      <c r="C6229" s="43"/>
    </row>
    <row r="6230" spans="2:24" ht="0.65" customHeight="1">
      <c r="B6230" s="43"/>
      <c r="C6230" s="43"/>
    </row>
    <row r="6231" spans="2:24" ht="8.4" customHeight="1">
      <c r="B6231" s="43"/>
      <c r="C6231" s="43"/>
    </row>
    <row r="6232" spans="2:24" ht="1.75" customHeight="1"/>
    <row r="6233" spans="2:24" ht="10.75" customHeight="1">
      <c r="E6233" s="39">
        <v>2100</v>
      </c>
      <c r="F6233" s="39"/>
      <c r="G6233" s="39"/>
      <c r="I6233" s="39">
        <v>2216</v>
      </c>
      <c r="J6233" s="39"/>
      <c r="K6233" s="39"/>
      <c r="M6233" s="3">
        <v>1600</v>
      </c>
      <c r="O6233" s="3">
        <v>1600</v>
      </c>
      <c r="Q6233" s="3">
        <v>2610</v>
      </c>
      <c r="S6233" s="39">
        <v>2610</v>
      </c>
      <c r="T6233" s="39"/>
      <c r="U6233" s="39"/>
    </row>
    <row r="6234" spans="2:24" ht="6" customHeight="1"/>
    <row r="6235" spans="2:24" ht="13.75" customHeight="1">
      <c r="C6235" s="40" t="s">
        <v>10</v>
      </c>
      <c r="D6235" s="40"/>
      <c r="E6235" s="40"/>
      <c r="G6235" s="41">
        <v>2</v>
      </c>
      <c r="H6235" s="41"/>
      <c r="I6235" s="41"/>
    </row>
    <row r="6236" spans="2:24" ht="6" customHeight="1"/>
    <row r="6237" spans="2:24" ht="6" customHeight="1"/>
    <row r="6238" spans="2:24" ht="15" customHeight="1">
      <c r="B6238" s="42" t="s">
        <v>787</v>
      </c>
      <c r="C6238" s="42"/>
      <c r="D6238" s="42"/>
      <c r="E6238" s="42"/>
      <c r="F6238" s="42"/>
      <c r="G6238" s="42"/>
      <c r="H6238" s="42"/>
      <c r="I6238" s="42"/>
      <c r="J6238" s="42"/>
      <c r="K6238" s="42"/>
      <c r="L6238" s="42"/>
      <c r="M6238" s="42"/>
      <c r="N6238" s="42"/>
      <c r="O6238" s="42"/>
      <c r="P6238" s="42"/>
      <c r="Q6238" s="42"/>
      <c r="R6238" s="42"/>
      <c r="S6238" s="42"/>
      <c r="T6238" s="42"/>
      <c r="U6238" s="42"/>
      <c r="V6238" s="42"/>
      <c r="W6238" s="42"/>
      <c r="X6238" s="42"/>
    </row>
    <row r="6239" spans="2:24" ht="5.4" customHeight="1"/>
    <row r="6240" spans="2:24" ht="12.65" customHeight="1">
      <c r="B6240" s="33" t="s">
        <v>788</v>
      </c>
      <c r="C6240" s="33"/>
      <c r="E6240" s="37">
        <v>1300</v>
      </c>
      <c r="F6240" s="37"/>
      <c r="G6240" s="37"/>
      <c r="I6240" s="37">
        <v>1336</v>
      </c>
      <c r="J6240" s="37"/>
      <c r="K6240" s="37"/>
      <c r="M6240" s="2">
        <v>1600</v>
      </c>
      <c r="O6240" s="2">
        <v>1625</v>
      </c>
      <c r="Q6240" s="2">
        <v>1450</v>
      </c>
      <c r="S6240" s="37">
        <v>1625</v>
      </c>
      <c r="T6240" s="37"/>
      <c r="U6240" s="37"/>
      <c r="W6240" s="38">
        <v>68</v>
      </c>
      <c r="X6240" s="38"/>
    </row>
    <row r="6241" spans="2:24" ht="0.65" customHeight="1">
      <c r="B6241" s="33"/>
      <c r="C6241" s="33"/>
    </row>
    <row r="6242" spans="2:24" ht="0.65" customHeight="1"/>
    <row r="6243" spans="2:24" ht="1.75" customHeight="1"/>
    <row r="6244" spans="2:24" ht="10.75" customHeight="1">
      <c r="E6244" s="39">
        <v>1300</v>
      </c>
      <c r="F6244" s="39"/>
      <c r="G6244" s="39"/>
      <c r="I6244" s="39">
        <v>1336</v>
      </c>
      <c r="J6244" s="39"/>
      <c r="K6244" s="39"/>
      <c r="M6244" s="3">
        <v>1600</v>
      </c>
      <c r="O6244" s="3">
        <v>1625</v>
      </c>
      <c r="Q6244" s="3">
        <v>1450</v>
      </c>
      <c r="S6244" s="39">
        <v>1625</v>
      </c>
      <c r="T6244" s="39"/>
      <c r="U6244" s="39"/>
    </row>
    <row r="6245" spans="2:24" ht="6" customHeight="1"/>
    <row r="6246" spans="2:24" ht="13.75" customHeight="1">
      <c r="C6246" s="40" t="s">
        <v>10</v>
      </c>
      <c r="D6246" s="40"/>
      <c r="E6246" s="40"/>
      <c r="G6246" s="41">
        <v>1</v>
      </c>
      <c r="H6246" s="41"/>
      <c r="I6246" s="41"/>
    </row>
    <row r="6247" spans="2:24" ht="6" customHeight="1"/>
    <row r="6248" spans="2:24" ht="6" customHeight="1"/>
    <row r="6249" spans="2:24" ht="15" customHeight="1">
      <c r="B6249" s="42" t="s">
        <v>789</v>
      </c>
      <c r="C6249" s="42"/>
      <c r="D6249" s="42"/>
      <c r="E6249" s="42"/>
      <c r="F6249" s="42"/>
      <c r="G6249" s="42"/>
      <c r="H6249" s="42"/>
      <c r="I6249" s="42"/>
      <c r="J6249" s="42"/>
      <c r="K6249" s="42"/>
      <c r="L6249" s="42"/>
      <c r="M6249" s="42"/>
      <c r="N6249" s="42"/>
      <c r="O6249" s="42"/>
      <c r="P6249" s="42"/>
      <c r="Q6249" s="42"/>
      <c r="R6249" s="42"/>
      <c r="S6249" s="42"/>
      <c r="T6249" s="42"/>
      <c r="U6249" s="42"/>
      <c r="V6249" s="42"/>
      <c r="W6249" s="42"/>
      <c r="X6249" s="42"/>
    </row>
    <row r="6250" spans="2:24" ht="5.4" customHeight="1"/>
    <row r="6251" spans="2:24" ht="10.75" customHeight="1">
      <c r="B6251" s="43" t="s">
        <v>790</v>
      </c>
      <c r="C6251" s="43"/>
      <c r="E6251" s="37">
        <v>2380</v>
      </c>
      <c r="F6251" s="37"/>
      <c r="G6251" s="37"/>
      <c r="I6251" s="37">
        <v>2658</v>
      </c>
      <c r="J6251" s="37"/>
      <c r="K6251" s="37"/>
      <c r="M6251" s="2">
        <v>2455</v>
      </c>
      <c r="O6251" s="2">
        <v>2515</v>
      </c>
      <c r="Q6251" s="2">
        <v>2350</v>
      </c>
      <c r="S6251" s="37">
        <v>2527</v>
      </c>
      <c r="T6251" s="37"/>
      <c r="U6251" s="37"/>
    </row>
    <row r="6252" spans="2:24" ht="1.75" customHeight="1">
      <c r="B6252" s="43"/>
      <c r="C6252" s="43"/>
    </row>
    <row r="6253" spans="2:24" ht="0.65" customHeight="1">
      <c r="B6253" s="43"/>
      <c r="C6253" s="43"/>
    </row>
    <row r="6254" spans="2:24" ht="8.4" customHeight="1">
      <c r="B6254" s="43"/>
      <c r="C6254" s="43"/>
    </row>
    <row r="6255" spans="2:24" ht="10.75" customHeight="1">
      <c r="B6255" s="43" t="s">
        <v>790</v>
      </c>
      <c r="C6255" s="43"/>
      <c r="E6255" s="37">
        <v>2380</v>
      </c>
      <c r="F6255" s="37"/>
      <c r="G6255" s="37"/>
      <c r="I6255" s="37">
        <v>2658</v>
      </c>
      <c r="J6255" s="37"/>
      <c r="K6255" s="37"/>
      <c r="M6255" s="2">
        <v>2455</v>
      </c>
      <c r="O6255" s="2">
        <v>2515</v>
      </c>
      <c r="Q6255" s="2">
        <v>2350</v>
      </c>
      <c r="S6255" s="37">
        <v>2527</v>
      </c>
      <c r="T6255" s="37"/>
      <c r="U6255" s="37"/>
    </row>
    <row r="6256" spans="2:24" ht="1.75" customHeight="1">
      <c r="B6256" s="43"/>
      <c r="C6256" s="43"/>
    </row>
    <row r="6257" spans="2:24" ht="0.65" customHeight="1">
      <c r="B6257" s="43"/>
      <c r="C6257" s="43"/>
    </row>
    <row r="6258" spans="2:24" ht="8.4" customHeight="1">
      <c r="B6258" s="43"/>
      <c r="C6258" s="43"/>
    </row>
    <row r="6259" spans="2:24" ht="1.75" customHeight="1"/>
    <row r="6260" spans="2:24" ht="10.75" customHeight="1">
      <c r="E6260" s="39">
        <v>4760</v>
      </c>
      <c r="F6260" s="39"/>
      <c r="G6260" s="39"/>
      <c r="I6260" s="39">
        <v>5316</v>
      </c>
      <c r="J6260" s="39"/>
      <c r="K6260" s="39"/>
      <c r="M6260" s="3">
        <v>4910</v>
      </c>
      <c r="O6260" s="3">
        <v>5030</v>
      </c>
      <c r="Q6260" s="3">
        <v>4700</v>
      </c>
      <c r="S6260" s="39">
        <v>5054</v>
      </c>
      <c r="T6260" s="39"/>
      <c r="U6260" s="39"/>
    </row>
    <row r="6261" spans="2:24" ht="6" customHeight="1"/>
    <row r="6262" spans="2:24" ht="13.75" customHeight="1">
      <c r="C6262" s="40" t="s">
        <v>10</v>
      </c>
      <c r="D6262" s="40"/>
      <c r="E6262" s="40"/>
      <c r="G6262" s="41">
        <v>2</v>
      </c>
      <c r="H6262" s="41"/>
      <c r="I6262" s="41"/>
    </row>
    <row r="6263" spans="2:24" ht="6" customHeight="1"/>
    <row r="6264" spans="2:24" ht="6" customHeight="1"/>
    <row r="6265" spans="2:24" ht="15" customHeight="1">
      <c r="B6265" s="42" t="s">
        <v>791</v>
      </c>
      <c r="C6265" s="42"/>
      <c r="D6265" s="42"/>
      <c r="E6265" s="42"/>
      <c r="F6265" s="42"/>
      <c r="G6265" s="42"/>
      <c r="H6265" s="42"/>
      <c r="I6265" s="42"/>
      <c r="J6265" s="42"/>
      <c r="K6265" s="42"/>
      <c r="L6265" s="42"/>
      <c r="M6265" s="42"/>
      <c r="N6265" s="42"/>
      <c r="O6265" s="42"/>
      <c r="P6265" s="42"/>
      <c r="Q6265" s="42"/>
      <c r="R6265" s="42"/>
      <c r="S6265" s="42"/>
      <c r="T6265" s="42"/>
      <c r="U6265" s="42"/>
      <c r="V6265" s="42"/>
      <c r="W6265" s="42"/>
      <c r="X6265" s="42"/>
    </row>
    <row r="6266" spans="2:24" ht="5.4" customHeight="1"/>
    <row r="6267" spans="2:24" ht="12.65" customHeight="1">
      <c r="B6267" s="33" t="s">
        <v>792</v>
      </c>
      <c r="C6267" s="33"/>
      <c r="E6267" s="37">
        <v>5</v>
      </c>
      <c r="F6267" s="37"/>
      <c r="G6267" s="37"/>
      <c r="I6267" s="37">
        <v>36</v>
      </c>
      <c r="J6267" s="37"/>
      <c r="K6267" s="37"/>
      <c r="M6267" s="2">
        <v>10</v>
      </c>
      <c r="O6267" s="2">
        <v>10</v>
      </c>
      <c r="Q6267" s="2">
        <v>20</v>
      </c>
      <c r="S6267" s="37">
        <v>20</v>
      </c>
      <c r="T6267" s="37"/>
      <c r="U6267" s="37"/>
    </row>
    <row r="6268" spans="2:24" ht="0.65" customHeight="1">
      <c r="B6268" s="33"/>
      <c r="C6268" s="33"/>
    </row>
    <row r="6269" spans="2:24" ht="0.65" customHeight="1"/>
    <row r="6270" spans="2:24" ht="1.75" customHeight="1"/>
    <row r="6271" spans="2:24" ht="10.75" customHeight="1">
      <c r="E6271" s="39">
        <v>5</v>
      </c>
      <c r="F6271" s="39"/>
      <c r="G6271" s="39"/>
      <c r="I6271" s="39">
        <v>36</v>
      </c>
      <c r="J6271" s="39"/>
      <c r="K6271" s="39"/>
      <c r="M6271" s="3">
        <v>10</v>
      </c>
      <c r="O6271" s="3">
        <v>10</v>
      </c>
      <c r="Q6271" s="3">
        <v>20</v>
      </c>
      <c r="S6271" s="39">
        <v>20</v>
      </c>
      <c r="T6271" s="39"/>
      <c r="U6271" s="39"/>
    </row>
    <row r="6272" spans="2:24" ht="6" customHeight="1"/>
    <row r="6273" spans="2:24" ht="13.75" customHeight="1">
      <c r="C6273" s="40" t="s">
        <v>10</v>
      </c>
      <c r="D6273" s="40"/>
      <c r="E6273" s="40"/>
      <c r="G6273" s="41">
        <v>1</v>
      </c>
      <c r="H6273" s="41"/>
      <c r="I6273" s="41"/>
    </row>
    <row r="6274" spans="2:24" ht="6" customHeight="1"/>
    <row r="6275" spans="2:24" ht="6" customHeight="1"/>
    <row r="6276" spans="2:24" ht="15" customHeight="1">
      <c r="B6276" s="42" t="s">
        <v>793</v>
      </c>
      <c r="C6276" s="42"/>
      <c r="D6276" s="42"/>
      <c r="E6276" s="42"/>
      <c r="F6276" s="42"/>
      <c r="G6276" s="42"/>
      <c r="H6276" s="42"/>
      <c r="I6276" s="42"/>
      <c r="J6276" s="42"/>
      <c r="K6276" s="42"/>
      <c r="L6276" s="42"/>
      <c r="M6276" s="42"/>
      <c r="N6276" s="42"/>
      <c r="O6276" s="42"/>
      <c r="P6276" s="42"/>
      <c r="Q6276" s="42"/>
      <c r="R6276" s="42"/>
      <c r="S6276" s="42"/>
      <c r="T6276" s="42"/>
      <c r="U6276" s="42"/>
      <c r="V6276" s="42"/>
      <c r="W6276" s="42"/>
      <c r="X6276" s="42"/>
    </row>
    <row r="6277" spans="2:24" ht="5.4" customHeight="1"/>
    <row r="6278" spans="2:24" ht="10.75" customHeight="1">
      <c r="B6278" s="43" t="s">
        <v>794</v>
      </c>
      <c r="C6278" s="43"/>
      <c r="E6278" s="37">
        <v>3650</v>
      </c>
      <c r="F6278" s="37"/>
      <c r="G6278" s="37"/>
      <c r="I6278" s="37">
        <v>3841</v>
      </c>
      <c r="J6278" s="37"/>
      <c r="K6278" s="37"/>
      <c r="M6278" s="2">
        <v>3360</v>
      </c>
      <c r="O6278" s="2">
        <v>3460</v>
      </c>
      <c r="Q6278" s="2">
        <v>3650.8</v>
      </c>
      <c r="S6278" s="37">
        <v>3735.8</v>
      </c>
      <c r="T6278" s="37"/>
      <c r="U6278" s="37"/>
      <c r="W6278" s="38">
        <v>75</v>
      </c>
      <c r="X6278" s="38"/>
    </row>
    <row r="6279" spans="2:24" ht="1.75" customHeight="1">
      <c r="B6279" s="43"/>
      <c r="C6279" s="43"/>
    </row>
    <row r="6280" spans="2:24" ht="0.65" customHeight="1">
      <c r="B6280" s="43"/>
      <c r="C6280" s="43"/>
    </row>
    <row r="6281" spans="2:24" ht="8.4" customHeight="1">
      <c r="B6281" s="43"/>
      <c r="C6281" s="43"/>
    </row>
    <row r="6282" spans="2:24" ht="10.75" customHeight="1">
      <c r="B6282" s="43" t="s">
        <v>794</v>
      </c>
      <c r="C6282" s="43"/>
      <c r="E6282" s="37">
        <v>3650</v>
      </c>
      <c r="F6282" s="37"/>
      <c r="G6282" s="37"/>
      <c r="I6282" s="37">
        <v>3841</v>
      </c>
      <c r="J6282" s="37"/>
      <c r="K6282" s="37"/>
      <c r="M6282" s="2">
        <v>3360</v>
      </c>
      <c r="O6282" s="2">
        <v>3460</v>
      </c>
      <c r="Q6282" s="2">
        <v>3650.8</v>
      </c>
      <c r="S6282" s="37">
        <v>3735.8</v>
      </c>
      <c r="T6282" s="37"/>
      <c r="U6282" s="37"/>
      <c r="W6282" s="38">
        <v>75</v>
      </c>
      <c r="X6282" s="38"/>
    </row>
    <row r="6283" spans="2:24" ht="1.75" customHeight="1">
      <c r="B6283" s="43"/>
      <c r="C6283" s="43"/>
    </row>
    <row r="6284" spans="2:24" ht="0.65" customHeight="1">
      <c r="B6284" s="43"/>
      <c r="C6284" s="43"/>
    </row>
    <row r="6285" spans="2:24" ht="8.4" customHeight="1">
      <c r="B6285" s="43"/>
      <c r="C6285" s="43"/>
    </row>
    <row r="6286" spans="2:24" ht="1.75" customHeight="1"/>
    <row r="6287" spans="2:24" ht="10.75" customHeight="1">
      <c r="E6287" s="39">
        <v>7300</v>
      </c>
      <c r="F6287" s="39"/>
      <c r="G6287" s="39"/>
      <c r="I6287" s="39">
        <v>7682</v>
      </c>
      <c r="J6287" s="39"/>
      <c r="K6287" s="39"/>
      <c r="M6287" s="3">
        <v>6720</v>
      </c>
      <c r="O6287" s="3">
        <v>6920</v>
      </c>
      <c r="Q6287" s="3">
        <v>7301.6</v>
      </c>
      <c r="S6287" s="39">
        <v>7471.6</v>
      </c>
      <c r="T6287" s="39"/>
      <c r="U6287" s="39"/>
    </row>
    <row r="6288" spans="2:24" ht="6" customHeight="1"/>
    <row r="6289" spans="2:24" ht="13.75" customHeight="1">
      <c r="C6289" s="40" t="s">
        <v>10</v>
      </c>
      <c r="D6289" s="40"/>
      <c r="E6289" s="40"/>
      <c r="G6289" s="41">
        <v>2</v>
      </c>
      <c r="H6289" s="41"/>
      <c r="I6289" s="41"/>
    </row>
    <row r="6290" spans="2:24" ht="6" customHeight="1"/>
    <row r="6291" spans="2:24" ht="6" customHeight="1"/>
    <row r="6292" spans="2:24" ht="15" customHeight="1">
      <c r="B6292" s="42" t="s">
        <v>795</v>
      </c>
      <c r="C6292" s="42"/>
      <c r="D6292" s="42"/>
      <c r="E6292" s="42"/>
      <c r="F6292" s="42"/>
      <c r="G6292" s="42"/>
      <c r="H6292" s="42"/>
      <c r="I6292" s="42"/>
      <c r="J6292" s="42"/>
      <c r="K6292" s="42"/>
      <c r="L6292" s="42"/>
      <c r="M6292" s="42"/>
      <c r="N6292" s="42"/>
      <c r="O6292" s="42"/>
      <c r="P6292" s="42"/>
      <c r="Q6292" s="42"/>
      <c r="R6292" s="42"/>
      <c r="S6292" s="42"/>
      <c r="T6292" s="42"/>
      <c r="U6292" s="42"/>
      <c r="V6292" s="42"/>
      <c r="W6292" s="42"/>
      <c r="X6292" s="42"/>
    </row>
    <row r="6293" spans="2:24" ht="5.4" customHeight="1"/>
    <row r="6294" spans="2:24" ht="12.65" customHeight="1">
      <c r="B6294" s="33" t="s">
        <v>796</v>
      </c>
      <c r="C6294" s="33"/>
      <c r="E6294" s="37">
        <v>0</v>
      </c>
      <c r="F6294" s="37"/>
      <c r="G6294" s="37"/>
      <c r="I6294" s="37">
        <v>0</v>
      </c>
      <c r="J6294" s="37"/>
      <c r="K6294" s="37"/>
      <c r="M6294" s="2">
        <v>0</v>
      </c>
      <c r="O6294" s="2">
        <v>0</v>
      </c>
      <c r="Q6294" s="2">
        <v>0</v>
      </c>
      <c r="S6294" s="37">
        <v>50</v>
      </c>
      <c r="T6294" s="37"/>
      <c r="U6294" s="37"/>
      <c r="W6294" s="38">
        <v>42</v>
      </c>
      <c r="X6294" s="38"/>
    </row>
    <row r="6295" spans="2:24" ht="0.65" customHeight="1">
      <c r="B6295" s="33"/>
      <c r="C6295" s="33"/>
    </row>
    <row r="6296" spans="2:24" ht="0.65" customHeight="1"/>
    <row r="6297" spans="2:24" ht="1.75" customHeight="1"/>
    <row r="6298" spans="2:24" ht="10.75" customHeight="1">
      <c r="E6298" s="39">
        <v>0</v>
      </c>
      <c r="F6298" s="39"/>
      <c r="G6298" s="39"/>
      <c r="I6298" s="39">
        <v>0</v>
      </c>
      <c r="J6298" s="39"/>
      <c r="K6298" s="39"/>
      <c r="M6298" s="3">
        <v>0</v>
      </c>
      <c r="O6298" s="3">
        <v>0</v>
      </c>
      <c r="Q6298" s="3">
        <v>0</v>
      </c>
      <c r="S6298" s="39">
        <v>50</v>
      </c>
      <c r="T6298" s="39"/>
      <c r="U6298" s="39"/>
    </row>
    <row r="6299" spans="2:24" ht="6" customHeight="1"/>
    <row r="6300" spans="2:24" ht="13.75" customHeight="1">
      <c r="C6300" s="40" t="s">
        <v>10</v>
      </c>
      <c r="D6300" s="40"/>
      <c r="E6300" s="40"/>
      <c r="G6300" s="41">
        <v>1</v>
      </c>
      <c r="H6300" s="41"/>
      <c r="I6300" s="41"/>
    </row>
    <row r="6301" spans="2:24" ht="6" customHeight="1"/>
    <row r="6302" spans="2:24" ht="6" customHeight="1"/>
    <row r="6303" spans="2:24" ht="15" customHeight="1">
      <c r="B6303" s="42" t="s">
        <v>797</v>
      </c>
      <c r="C6303" s="42"/>
      <c r="D6303" s="42"/>
      <c r="E6303" s="42"/>
      <c r="F6303" s="42"/>
      <c r="G6303" s="42"/>
      <c r="H6303" s="42"/>
      <c r="I6303" s="42"/>
      <c r="J6303" s="42"/>
      <c r="K6303" s="42"/>
      <c r="L6303" s="42"/>
      <c r="M6303" s="42"/>
      <c r="N6303" s="42"/>
      <c r="O6303" s="42"/>
      <c r="P6303" s="42"/>
      <c r="Q6303" s="42"/>
      <c r="R6303" s="42"/>
      <c r="S6303" s="42"/>
      <c r="T6303" s="42"/>
      <c r="U6303" s="42"/>
      <c r="V6303" s="42"/>
      <c r="W6303" s="42"/>
      <c r="X6303" s="42"/>
    </row>
    <row r="6304" spans="2:24" ht="5.4" customHeight="1"/>
    <row r="6305" spans="2:24" ht="10.75" customHeight="1">
      <c r="B6305" s="43" t="s">
        <v>798</v>
      </c>
      <c r="C6305" s="43"/>
      <c r="E6305" s="37">
        <v>520</v>
      </c>
      <c r="F6305" s="37"/>
      <c r="G6305" s="37"/>
      <c r="I6305" s="37">
        <v>540</v>
      </c>
      <c r="J6305" s="37"/>
      <c r="K6305" s="37"/>
      <c r="M6305" s="2">
        <v>530</v>
      </c>
      <c r="O6305" s="2">
        <v>531</v>
      </c>
      <c r="Q6305" s="2">
        <v>290</v>
      </c>
      <c r="S6305" s="37">
        <v>290</v>
      </c>
      <c r="T6305" s="37"/>
      <c r="U6305" s="37"/>
      <c r="W6305" s="38">
        <v>70</v>
      </c>
      <c r="X6305" s="38"/>
    </row>
    <row r="6306" spans="2:24" ht="1.75" customHeight="1">
      <c r="B6306" s="43"/>
      <c r="C6306" s="43"/>
    </row>
    <row r="6307" spans="2:24" ht="0.65" customHeight="1">
      <c r="B6307" s="43"/>
      <c r="C6307" s="43"/>
    </row>
    <row r="6308" spans="2:24" ht="8.4" customHeight="1">
      <c r="B6308" s="43"/>
      <c r="C6308" s="43"/>
    </row>
    <row r="6309" spans="2:24" ht="10.75" customHeight="1">
      <c r="B6309" s="43" t="s">
        <v>798</v>
      </c>
      <c r="C6309" s="43"/>
      <c r="E6309" s="37">
        <v>520</v>
      </c>
      <c r="F6309" s="37"/>
      <c r="G6309" s="37"/>
      <c r="I6309" s="37">
        <v>540</v>
      </c>
      <c r="J6309" s="37"/>
      <c r="K6309" s="37"/>
      <c r="M6309" s="2">
        <v>530</v>
      </c>
      <c r="O6309" s="2">
        <v>531</v>
      </c>
      <c r="Q6309" s="2">
        <v>290</v>
      </c>
      <c r="S6309" s="37">
        <v>290</v>
      </c>
      <c r="T6309" s="37"/>
      <c r="U6309" s="37"/>
      <c r="W6309" s="38">
        <v>70</v>
      </c>
      <c r="X6309" s="38"/>
    </row>
    <row r="6310" spans="2:24" ht="1.75" customHeight="1">
      <c r="B6310" s="43"/>
      <c r="C6310" s="43"/>
    </row>
    <row r="6311" spans="2:24" ht="0.65" customHeight="1">
      <c r="B6311" s="43"/>
      <c r="C6311" s="43"/>
    </row>
    <row r="6312" spans="2:24" ht="8.4" customHeight="1">
      <c r="B6312" s="43"/>
      <c r="C6312" s="43"/>
    </row>
    <row r="6313" spans="2:24" ht="1.75" customHeight="1"/>
    <row r="6314" spans="2:24" ht="10.75" customHeight="1">
      <c r="E6314" s="39">
        <v>1040</v>
      </c>
      <c r="F6314" s="39"/>
      <c r="G6314" s="39"/>
      <c r="I6314" s="39">
        <v>1080</v>
      </c>
      <c r="J6314" s="39"/>
      <c r="K6314" s="39"/>
      <c r="M6314" s="3">
        <v>1060</v>
      </c>
      <c r="O6314" s="3">
        <v>1062</v>
      </c>
      <c r="Q6314" s="3">
        <v>580</v>
      </c>
      <c r="S6314" s="39">
        <v>580</v>
      </c>
      <c r="T6314" s="39"/>
      <c r="U6314" s="39"/>
    </row>
    <row r="6315" spans="2:24" ht="6" customHeight="1"/>
    <row r="6316" spans="2:24" ht="13.75" customHeight="1">
      <c r="C6316" s="40" t="s">
        <v>10</v>
      </c>
      <c r="D6316" s="40"/>
      <c r="E6316" s="40"/>
      <c r="G6316" s="41">
        <v>2</v>
      </c>
      <c r="H6316" s="41"/>
      <c r="I6316" s="41"/>
    </row>
    <row r="6317" spans="2:24" ht="6" customHeight="1"/>
    <row r="6318" spans="2:24" ht="6" customHeight="1"/>
    <row r="6319" spans="2:24" ht="15" customHeight="1">
      <c r="B6319" s="42" t="s">
        <v>799</v>
      </c>
      <c r="C6319" s="42"/>
      <c r="D6319" s="42"/>
      <c r="E6319" s="42"/>
      <c r="F6319" s="42"/>
      <c r="G6319" s="42"/>
      <c r="H6319" s="42"/>
      <c r="I6319" s="42"/>
      <c r="J6319" s="42"/>
      <c r="K6319" s="42"/>
      <c r="L6319" s="42"/>
      <c r="M6319" s="42"/>
      <c r="N6319" s="42"/>
      <c r="O6319" s="42"/>
      <c r="P6319" s="42"/>
      <c r="Q6319" s="42"/>
      <c r="R6319" s="42"/>
      <c r="S6319" s="42"/>
      <c r="T6319" s="42"/>
      <c r="U6319" s="42"/>
      <c r="V6319" s="42"/>
      <c r="W6319" s="42"/>
      <c r="X6319" s="42"/>
    </row>
    <row r="6320" spans="2:24" ht="5.4" customHeight="1"/>
    <row r="6321" spans="2:24" ht="10.75" customHeight="1">
      <c r="B6321" s="43" t="s">
        <v>800</v>
      </c>
      <c r="C6321" s="43"/>
      <c r="E6321" s="37">
        <v>400</v>
      </c>
      <c r="F6321" s="37"/>
      <c r="G6321" s="37"/>
      <c r="I6321" s="37">
        <v>400</v>
      </c>
      <c r="J6321" s="37"/>
      <c r="K6321" s="37"/>
      <c r="M6321" s="2">
        <v>500</v>
      </c>
      <c r="O6321" s="2">
        <v>500</v>
      </c>
      <c r="Q6321" s="2">
        <v>700</v>
      </c>
      <c r="S6321" s="37">
        <v>700</v>
      </c>
      <c r="T6321" s="37"/>
      <c r="U6321" s="37"/>
      <c r="W6321" s="38">
        <v>61</v>
      </c>
      <c r="X6321" s="38"/>
    </row>
    <row r="6322" spans="2:24" ht="1.75" customHeight="1">
      <c r="B6322" s="43"/>
      <c r="C6322" s="43"/>
    </row>
    <row r="6323" spans="2:24" ht="0.65" customHeight="1">
      <c r="B6323" s="43"/>
      <c r="C6323" s="43"/>
    </row>
    <row r="6324" spans="2:24" ht="8.4" customHeight="1">
      <c r="B6324" s="43"/>
      <c r="C6324" s="43"/>
    </row>
    <row r="6325" spans="2:24" ht="10.75" customHeight="1">
      <c r="B6325" s="43" t="s">
        <v>800</v>
      </c>
      <c r="C6325" s="43"/>
      <c r="E6325" s="37">
        <v>400</v>
      </c>
      <c r="F6325" s="37"/>
      <c r="G6325" s="37"/>
      <c r="I6325" s="37">
        <v>400</v>
      </c>
      <c r="J6325" s="37"/>
      <c r="K6325" s="37"/>
      <c r="M6325" s="2">
        <v>500</v>
      </c>
      <c r="O6325" s="2">
        <v>500</v>
      </c>
      <c r="Q6325" s="2">
        <v>700</v>
      </c>
      <c r="S6325" s="37">
        <v>700</v>
      </c>
      <c r="T6325" s="37"/>
      <c r="U6325" s="37"/>
      <c r="W6325" s="38">
        <v>64</v>
      </c>
      <c r="X6325" s="38"/>
    </row>
    <row r="6326" spans="2:24" ht="1.75" customHeight="1">
      <c r="B6326" s="43"/>
      <c r="C6326" s="43"/>
    </row>
    <row r="6327" spans="2:24" ht="0.65" customHeight="1">
      <c r="B6327" s="43"/>
      <c r="C6327" s="43"/>
    </row>
    <row r="6328" spans="2:24" ht="8.4" customHeight="1">
      <c r="B6328" s="43"/>
      <c r="C6328" s="43"/>
    </row>
    <row r="6329" spans="2:24" ht="1.75" customHeight="1"/>
    <row r="6330" spans="2:24" ht="10.75" customHeight="1">
      <c r="E6330" s="39">
        <v>800</v>
      </c>
      <c r="F6330" s="39"/>
      <c r="G6330" s="39"/>
      <c r="I6330" s="39">
        <v>800</v>
      </c>
      <c r="J6330" s="39"/>
      <c r="K6330" s="39"/>
      <c r="M6330" s="3">
        <v>1000</v>
      </c>
      <c r="O6330" s="3">
        <v>1000</v>
      </c>
      <c r="Q6330" s="3">
        <v>1400</v>
      </c>
      <c r="S6330" s="39">
        <v>1400</v>
      </c>
      <c r="T6330" s="39"/>
      <c r="U6330" s="39"/>
    </row>
    <row r="6331" spans="2:24" ht="6" customHeight="1"/>
    <row r="6332" spans="2:24" ht="13.75" customHeight="1">
      <c r="C6332" s="40" t="s">
        <v>10</v>
      </c>
      <c r="D6332" s="40"/>
      <c r="E6332" s="40"/>
      <c r="G6332" s="41">
        <v>2</v>
      </c>
      <c r="H6332" s="41"/>
      <c r="I6332" s="41"/>
    </row>
    <row r="6333" spans="2:24" ht="6" customHeight="1"/>
    <row r="6334" spans="2:24" ht="6" customHeight="1"/>
    <row r="6335" spans="2:24" ht="15" customHeight="1">
      <c r="B6335" s="42" t="s">
        <v>801</v>
      </c>
      <c r="C6335" s="42"/>
      <c r="D6335" s="42"/>
      <c r="E6335" s="42"/>
      <c r="F6335" s="42"/>
      <c r="G6335" s="42"/>
      <c r="H6335" s="42"/>
      <c r="I6335" s="42"/>
      <c r="J6335" s="42"/>
      <c r="K6335" s="42"/>
      <c r="L6335" s="42"/>
      <c r="M6335" s="42"/>
      <c r="N6335" s="42"/>
      <c r="O6335" s="42"/>
      <c r="P6335" s="42"/>
      <c r="Q6335" s="42"/>
      <c r="R6335" s="42"/>
      <c r="S6335" s="42"/>
      <c r="T6335" s="42"/>
      <c r="U6335" s="42"/>
      <c r="V6335" s="42"/>
      <c r="W6335" s="42"/>
      <c r="X6335" s="42"/>
    </row>
    <row r="6336" spans="2:24" ht="5.4" customHeight="1"/>
    <row r="6337" spans="2:24" ht="10.75" customHeight="1">
      <c r="B6337" s="43" t="s">
        <v>802</v>
      </c>
      <c r="C6337" s="43"/>
      <c r="E6337" s="37">
        <v>0</v>
      </c>
      <c r="F6337" s="37"/>
      <c r="G6337" s="37"/>
      <c r="I6337" s="37">
        <v>0</v>
      </c>
      <c r="J6337" s="37"/>
      <c r="K6337" s="37"/>
      <c r="M6337" s="2">
        <v>20</v>
      </c>
      <c r="O6337" s="2">
        <v>40</v>
      </c>
      <c r="Q6337" s="2">
        <v>20</v>
      </c>
      <c r="S6337" s="37">
        <v>40</v>
      </c>
      <c r="T6337" s="37"/>
      <c r="U6337" s="37"/>
      <c r="W6337" s="38">
        <v>53</v>
      </c>
      <c r="X6337" s="38"/>
    </row>
    <row r="6338" spans="2:24" ht="1.75" customHeight="1">
      <c r="B6338" s="43"/>
      <c r="C6338" s="43"/>
    </row>
    <row r="6339" spans="2:24" ht="0.65" customHeight="1">
      <c r="B6339" s="43"/>
      <c r="C6339" s="43"/>
    </row>
    <row r="6340" spans="2:24" ht="8.4" customHeight="1">
      <c r="B6340" s="43"/>
      <c r="C6340" s="43"/>
    </row>
    <row r="6341" spans="2:24" ht="10.75" customHeight="1">
      <c r="B6341" s="43" t="s">
        <v>802</v>
      </c>
      <c r="C6341" s="43"/>
      <c r="E6341" s="37">
        <v>0</v>
      </c>
      <c r="F6341" s="37"/>
      <c r="G6341" s="37"/>
      <c r="I6341" s="37">
        <v>0</v>
      </c>
      <c r="J6341" s="37"/>
      <c r="K6341" s="37"/>
      <c r="M6341" s="2">
        <v>20</v>
      </c>
      <c r="O6341" s="2">
        <v>40</v>
      </c>
      <c r="Q6341" s="2">
        <v>20</v>
      </c>
      <c r="S6341" s="37">
        <v>40</v>
      </c>
      <c r="T6341" s="37"/>
      <c r="U6341" s="37"/>
      <c r="W6341" s="38">
        <v>53</v>
      </c>
      <c r="X6341" s="38"/>
    </row>
    <row r="6342" spans="2:24" ht="1.75" customHeight="1">
      <c r="B6342" s="43"/>
      <c r="C6342" s="43"/>
    </row>
    <row r="6343" spans="2:24" ht="0.65" customHeight="1">
      <c r="B6343" s="43"/>
      <c r="C6343" s="43"/>
    </row>
    <row r="6344" spans="2:24" ht="8.4" customHeight="1">
      <c r="B6344" s="43"/>
      <c r="C6344" s="43"/>
    </row>
    <row r="6345" spans="2:24" ht="1.75" customHeight="1"/>
    <row r="6346" spans="2:24" ht="10.75" customHeight="1">
      <c r="E6346" s="39">
        <v>0</v>
      </c>
      <c r="F6346" s="39"/>
      <c r="G6346" s="39"/>
      <c r="I6346" s="39">
        <v>0</v>
      </c>
      <c r="J6346" s="39"/>
      <c r="K6346" s="39"/>
      <c r="M6346" s="3">
        <v>40</v>
      </c>
      <c r="O6346" s="3">
        <v>80</v>
      </c>
      <c r="Q6346" s="3">
        <v>40</v>
      </c>
      <c r="S6346" s="39">
        <v>80</v>
      </c>
      <c r="T6346" s="39"/>
      <c r="U6346" s="39"/>
    </row>
    <row r="6347" spans="2:24" ht="6" customHeight="1"/>
    <row r="6348" spans="2:24" ht="13.75" customHeight="1">
      <c r="C6348" s="40" t="s">
        <v>10</v>
      </c>
      <c r="D6348" s="40"/>
      <c r="E6348" s="40"/>
      <c r="G6348" s="41">
        <v>2</v>
      </c>
      <c r="H6348" s="41"/>
      <c r="I6348" s="41"/>
    </row>
    <row r="6349" spans="2:24" ht="6" customHeight="1"/>
    <row r="6350" spans="2:24" ht="6" customHeight="1"/>
    <row r="6351" spans="2:24" ht="15" customHeight="1">
      <c r="B6351" s="42" t="s">
        <v>803</v>
      </c>
      <c r="C6351" s="42"/>
      <c r="D6351" s="42"/>
      <c r="E6351" s="42"/>
      <c r="F6351" s="42"/>
      <c r="G6351" s="42"/>
      <c r="H6351" s="42"/>
      <c r="I6351" s="42"/>
      <c r="J6351" s="42"/>
      <c r="K6351" s="42"/>
      <c r="L6351" s="42"/>
      <c r="M6351" s="42"/>
      <c r="N6351" s="42"/>
      <c r="O6351" s="42"/>
      <c r="P6351" s="42"/>
      <c r="Q6351" s="42"/>
      <c r="R6351" s="42"/>
      <c r="S6351" s="42"/>
      <c r="T6351" s="42"/>
      <c r="U6351" s="42"/>
      <c r="V6351" s="42"/>
      <c r="W6351" s="42"/>
      <c r="X6351" s="42"/>
    </row>
    <row r="6352" spans="2:24" ht="5.4" customHeight="1"/>
    <row r="6353" spans="2:24" ht="10.75" customHeight="1">
      <c r="B6353" s="43" t="s">
        <v>804</v>
      </c>
      <c r="C6353" s="43"/>
      <c r="E6353" s="37">
        <v>0</v>
      </c>
      <c r="F6353" s="37"/>
      <c r="G6353" s="37"/>
      <c r="I6353" s="37">
        <v>0</v>
      </c>
      <c r="J6353" s="37"/>
      <c r="K6353" s="37"/>
      <c r="M6353" s="2">
        <v>0</v>
      </c>
      <c r="O6353" s="2">
        <v>0</v>
      </c>
      <c r="Q6353" s="2">
        <v>200</v>
      </c>
      <c r="S6353" s="37">
        <v>200</v>
      </c>
      <c r="T6353" s="37"/>
      <c r="U6353" s="37"/>
      <c r="W6353" s="38">
        <v>67</v>
      </c>
      <c r="X6353" s="38"/>
    </row>
    <row r="6354" spans="2:24" ht="1.75" customHeight="1">
      <c r="B6354" s="43"/>
      <c r="C6354" s="43"/>
    </row>
    <row r="6355" spans="2:24" ht="0.65" customHeight="1">
      <c r="B6355" s="43"/>
      <c r="C6355" s="43"/>
    </row>
    <row r="6356" spans="2:24" ht="8.4" customHeight="1">
      <c r="B6356" s="43"/>
      <c r="C6356" s="43"/>
    </row>
    <row r="6357" spans="2:24" ht="10.75" customHeight="1">
      <c r="B6357" s="43" t="s">
        <v>804</v>
      </c>
      <c r="C6357" s="43"/>
      <c r="E6357" s="37">
        <v>0</v>
      </c>
      <c r="F6357" s="37"/>
      <c r="G6357" s="37"/>
      <c r="I6357" s="37">
        <v>0</v>
      </c>
      <c r="J6357" s="37"/>
      <c r="K6357" s="37"/>
      <c r="M6357" s="2">
        <v>0</v>
      </c>
      <c r="O6357" s="2">
        <v>0</v>
      </c>
      <c r="Q6357" s="2">
        <v>200</v>
      </c>
      <c r="S6357" s="37">
        <v>200</v>
      </c>
      <c r="T6357" s="37"/>
      <c r="U6357" s="37"/>
      <c r="W6357" s="38">
        <v>67</v>
      </c>
      <c r="X6357" s="38"/>
    </row>
    <row r="6358" spans="2:24" ht="1.75" customHeight="1">
      <c r="B6358" s="43"/>
      <c r="C6358" s="43"/>
    </row>
    <row r="6359" spans="2:24" ht="0.65" customHeight="1">
      <c r="B6359" s="43"/>
      <c r="C6359" s="43"/>
    </row>
    <row r="6360" spans="2:24" ht="8.4" customHeight="1">
      <c r="B6360" s="43"/>
      <c r="C6360" s="43"/>
    </row>
    <row r="6361" spans="2:24" ht="1.75" customHeight="1"/>
    <row r="6362" spans="2:24" ht="10.75" customHeight="1">
      <c r="E6362" s="39">
        <v>0</v>
      </c>
      <c r="F6362" s="39"/>
      <c r="G6362" s="39"/>
      <c r="I6362" s="39">
        <v>0</v>
      </c>
      <c r="J6362" s="39"/>
      <c r="K6362" s="39"/>
      <c r="M6362" s="3">
        <v>0</v>
      </c>
      <c r="O6362" s="3">
        <v>0</v>
      </c>
      <c r="Q6362" s="3">
        <v>400</v>
      </c>
      <c r="S6362" s="39">
        <v>400</v>
      </c>
      <c r="T6362" s="39"/>
      <c r="U6362" s="39"/>
    </row>
    <row r="6363" spans="2:24" ht="6" customHeight="1"/>
    <row r="6364" spans="2:24" ht="13.75" customHeight="1">
      <c r="C6364" s="40" t="s">
        <v>10</v>
      </c>
      <c r="D6364" s="40"/>
      <c r="E6364" s="40"/>
      <c r="G6364" s="41">
        <v>2</v>
      </c>
      <c r="H6364" s="41"/>
      <c r="I6364" s="41"/>
    </row>
    <row r="6365" spans="2:24" ht="6" customHeight="1"/>
    <row r="6366" spans="2:24" ht="6" customHeight="1"/>
    <row r="6367" spans="2:24" ht="15" customHeight="1">
      <c r="B6367" s="42" t="s">
        <v>805</v>
      </c>
      <c r="C6367" s="42"/>
      <c r="D6367" s="42"/>
      <c r="E6367" s="42"/>
      <c r="F6367" s="42"/>
      <c r="G6367" s="42"/>
      <c r="H6367" s="42"/>
      <c r="I6367" s="42"/>
      <c r="J6367" s="42"/>
      <c r="K6367" s="42"/>
      <c r="L6367" s="42"/>
      <c r="M6367" s="42"/>
      <c r="N6367" s="42"/>
      <c r="O6367" s="42"/>
      <c r="P6367" s="42"/>
      <c r="Q6367" s="42"/>
      <c r="R6367" s="42"/>
      <c r="S6367" s="42"/>
      <c r="T6367" s="42"/>
      <c r="U6367" s="42"/>
      <c r="V6367" s="42"/>
      <c r="W6367" s="42"/>
      <c r="X6367" s="42"/>
    </row>
    <row r="6368" spans="2:24" ht="5.4" customHeight="1"/>
    <row r="6369" spans="2:24" ht="10.75" customHeight="1">
      <c r="B6369" s="43" t="s">
        <v>806</v>
      </c>
      <c r="C6369" s="43"/>
      <c r="E6369" s="37">
        <v>3800</v>
      </c>
      <c r="F6369" s="37"/>
      <c r="G6369" s="37"/>
      <c r="I6369" s="37">
        <v>3800</v>
      </c>
      <c r="J6369" s="37"/>
      <c r="K6369" s="37"/>
      <c r="M6369" s="2">
        <v>3300</v>
      </c>
      <c r="O6369" s="2">
        <v>3300</v>
      </c>
      <c r="Q6369" s="2">
        <v>3600</v>
      </c>
      <c r="S6369" s="37">
        <v>4080</v>
      </c>
      <c r="T6369" s="37"/>
      <c r="U6369" s="37"/>
      <c r="W6369" s="38">
        <v>1918</v>
      </c>
      <c r="X6369" s="38"/>
    </row>
    <row r="6370" spans="2:24" ht="1.75" customHeight="1">
      <c r="B6370" s="43"/>
      <c r="C6370" s="43"/>
    </row>
    <row r="6371" spans="2:24" ht="0.65" customHeight="1">
      <c r="B6371" s="43"/>
      <c r="C6371" s="43"/>
    </row>
    <row r="6372" spans="2:24" ht="8.4" customHeight="1">
      <c r="B6372" s="43"/>
      <c r="C6372" s="43"/>
    </row>
    <row r="6373" spans="2:24" ht="10.75" customHeight="1">
      <c r="B6373" s="43" t="s">
        <v>806</v>
      </c>
      <c r="C6373" s="43"/>
      <c r="E6373" s="37">
        <v>3800</v>
      </c>
      <c r="F6373" s="37"/>
      <c r="G6373" s="37"/>
      <c r="I6373" s="37">
        <v>3800</v>
      </c>
      <c r="J6373" s="37"/>
      <c r="K6373" s="37"/>
      <c r="M6373" s="2">
        <v>3300</v>
      </c>
      <c r="O6373" s="2">
        <v>3300</v>
      </c>
      <c r="Q6373" s="2">
        <v>3600</v>
      </c>
      <c r="S6373" s="37">
        <v>4080</v>
      </c>
      <c r="T6373" s="37"/>
      <c r="U6373" s="37"/>
      <c r="W6373" s="38">
        <v>1918</v>
      </c>
      <c r="X6373" s="38"/>
    </row>
    <row r="6374" spans="2:24" ht="1.75" customHeight="1">
      <c r="B6374" s="43"/>
      <c r="C6374" s="43"/>
    </row>
    <row r="6375" spans="2:24" ht="0.65" customHeight="1">
      <c r="B6375" s="43"/>
      <c r="C6375" s="43"/>
    </row>
    <row r="6376" spans="2:24" ht="8.4" customHeight="1">
      <c r="B6376" s="43"/>
      <c r="C6376" s="43"/>
    </row>
    <row r="6377" spans="2:24" ht="1.75" customHeight="1"/>
    <row r="6378" spans="2:24" ht="10.75" customHeight="1">
      <c r="E6378" s="39">
        <v>7600</v>
      </c>
      <c r="F6378" s="39"/>
      <c r="G6378" s="39"/>
      <c r="I6378" s="39">
        <v>7600</v>
      </c>
      <c r="J6378" s="39"/>
      <c r="K6378" s="39"/>
      <c r="M6378" s="3">
        <v>6600</v>
      </c>
      <c r="O6378" s="3">
        <v>6600</v>
      </c>
      <c r="Q6378" s="3">
        <v>7200</v>
      </c>
      <c r="S6378" s="39">
        <v>8160</v>
      </c>
      <c r="T6378" s="39"/>
      <c r="U6378" s="39"/>
    </row>
    <row r="6379" spans="2:24" ht="6" customHeight="1"/>
    <row r="6380" spans="2:24" ht="13.75" customHeight="1">
      <c r="C6380" s="40" t="s">
        <v>10</v>
      </c>
      <c r="D6380" s="40"/>
      <c r="E6380" s="40"/>
      <c r="G6380" s="41">
        <v>2</v>
      </c>
      <c r="H6380" s="41"/>
      <c r="I6380" s="41"/>
    </row>
    <row r="6381" spans="2:24" ht="6" customHeight="1"/>
    <row r="6382" spans="2:24" ht="6" customHeight="1"/>
    <row r="6383" spans="2:24" ht="15" customHeight="1">
      <c r="B6383" s="42" t="s">
        <v>807</v>
      </c>
      <c r="C6383" s="42"/>
      <c r="D6383" s="42"/>
      <c r="E6383" s="42"/>
      <c r="F6383" s="42"/>
      <c r="G6383" s="42"/>
      <c r="H6383" s="42"/>
      <c r="I6383" s="42"/>
      <c r="J6383" s="42"/>
      <c r="K6383" s="42"/>
      <c r="L6383" s="42"/>
      <c r="M6383" s="42"/>
      <c r="N6383" s="42"/>
      <c r="O6383" s="42"/>
      <c r="P6383" s="42"/>
      <c r="Q6383" s="42"/>
      <c r="R6383" s="42"/>
      <c r="S6383" s="42"/>
      <c r="T6383" s="42"/>
      <c r="U6383" s="42"/>
      <c r="V6383" s="42"/>
      <c r="W6383" s="42"/>
      <c r="X6383" s="42"/>
    </row>
    <row r="6384" spans="2:24" ht="5.4" customHeight="1"/>
    <row r="6385" spans="2:24" ht="10.75" customHeight="1">
      <c r="B6385" s="43" t="s">
        <v>808</v>
      </c>
      <c r="C6385" s="43"/>
      <c r="E6385" s="37">
        <v>206</v>
      </c>
      <c r="F6385" s="37"/>
      <c r="G6385" s="37"/>
      <c r="I6385" s="37">
        <v>293</v>
      </c>
      <c r="J6385" s="37"/>
      <c r="K6385" s="37"/>
      <c r="M6385" s="2">
        <v>171</v>
      </c>
      <c r="O6385" s="2">
        <v>187</v>
      </c>
      <c r="Q6385" s="2">
        <v>452</v>
      </c>
      <c r="S6385" s="37">
        <v>490</v>
      </c>
      <c r="T6385" s="37"/>
      <c r="U6385" s="37"/>
      <c r="W6385" s="38">
        <v>59</v>
      </c>
      <c r="X6385" s="38"/>
    </row>
    <row r="6386" spans="2:24" ht="1.75" customHeight="1">
      <c r="B6386" s="43"/>
      <c r="C6386" s="43"/>
    </row>
    <row r="6387" spans="2:24" ht="0.65" customHeight="1">
      <c r="B6387" s="43"/>
      <c r="C6387" s="43"/>
    </row>
    <row r="6388" spans="2:24" ht="8.4" customHeight="1">
      <c r="B6388" s="43"/>
      <c r="C6388" s="43"/>
    </row>
    <row r="6389" spans="2:24" ht="10.75" customHeight="1">
      <c r="B6389" s="43" t="s">
        <v>808</v>
      </c>
      <c r="C6389" s="43"/>
      <c r="E6389" s="37">
        <v>206</v>
      </c>
      <c r="F6389" s="37"/>
      <c r="G6389" s="37"/>
      <c r="I6389" s="37">
        <v>293</v>
      </c>
      <c r="J6389" s="37"/>
      <c r="K6389" s="37"/>
      <c r="M6389" s="2">
        <v>171</v>
      </c>
      <c r="O6389" s="2">
        <v>187</v>
      </c>
      <c r="Q6389" s="2">
        <v>452</v>
      </c>
      <c r="S6389" s="37">
        <v>490</v>
      </c>
      <c r="T6389" s="37"/>
      <c r="U6389" s="37"/>
      <c r="W6389" s="38">
        <v>56</v>
      </c>
      <c r="X6389" s="38"/>
    </row>
    <row r="6390" spans="2:24" ht="1.75" customHeight="1">
      <c r="B6390" s="43"/>
      <c r="C6390" s="43"/>
    </row>
    <row r="6391" spans="2:24" ht="0.65" customHeight="1">
      <c r="B6391" s="43"/>
      <c r="C6391" s="43"/>
    </row>
    <row r="6392" spans="2:24" ht="8.4" customHeight="1">
      <c r="B6392" s="43"/>
      <c r="C6392" s="43"/>
    </row>
    <row r="6393" spans="2:24" ht="1.75" customHeight="1"/>
    <row r="6394" spans="2:24" ht="10.75" customHeight="1">
      <c r="E6394" s="39">
        <v>412</v>
      </c>
      <c r="F6394" s="39"/>
      <c r="G6394" s="39"/>
      <c r="I6394" s="39">
        <v>586</v>
      </c>
      <c r="J6394" s="39"/>
      <c r="K6394" s="39"/>
      <c r="M6394" s="3">
        <v>342</v>
      </c>
      <c r="O6394" s="3">
        <v>374</v>
      </c>
      <c r="Q6394" s="3">
        <v>904</v>
      </c>
      <c r="S6394" s="39">
        <v>980</v>
      </c>
      <c r="T6394" s="39"/>
      <c r="U6394" s="39"/>
    </row>
    <row r="6395" spans="2:24" ht="6" customHeight="1"/>
    <row r="6396" spans="2:24" ht="13.75" customHeight="1">
      <c r="C6396" s="40" t="s">
        <v>10</v>
      </c>
      <c r="D6396" s="40"/>
      <c r="E6396" s="40"/>
      <c r="G6396" s="41">
        <v>2</v>
      </c>
      <c r="H6396" s="41"/>
      <c r="I6396" s="41"/>
    </row>
    <row r="6397" spans="2:24" ht="6" customHeight="1"/>
    <row r="6398" spans="2:24" ht="6" customHeight="1"/>
    <row r="6399" spans="2:24" ht="15" customHeight="1">
      <c r="B6399" s="42" t="s">
        <v>809</v>
      </c>
      <c r="C6399" s="42"/>
      <c r="D6399" s="42"/>
      <c r="E6399" s="42"/>
      <c r="F6399" s="42"/>
      <c r="G6399" s="42"/>
      <c r="H6399" s="42"/>
      <c r="I6399" s="42"/>
      <c r="J6399" s="42"/>
      <c r="K6399" s="42"/>
      <c r="L6399" s="42"/>
      <c r="M6399" s="42"/>
      <c r="N6399" s="42"/>
      <c r="O6399" s="42"/>
      <c r="P6399" s="42"/>
      <c r="Q6399" s="42"/>
      <c r="R6399" s="42"/>
      <c r="S6399" s="42"/>
      <c r="T6399" s="42"/>
      <c r="U6399" s="42"/>
      <c r="V6399" s="42"/>
      <c r="W6399" s="42"/>
      <c r="X6399" s="42"/>
    </row>
    <row r="6400" spans="2:24" ht="5.4" customHeight="1"/>
    <row r="6401" spans="2:24" ht="10.75" customHeight="1">
      <c r="B6401" s="43" t="s">
        <v>810</v>
      </c>
      <c r="C6401" s="43"/>
      <c r="E6401" s="37">
        <v>1250</v>
      </c>
      <c r="F6401" s="37"/>
      <c r="G6401" s="37"/>
      <c r="I6401" s="37">
        <v>1310</v>
      </c>
      <c r="J6401" s="37"/>
      <c r="K6401" s="37"/>
      <c r="M6401" s="2">
        <v>3075</v>
      </c>
      <c r="O6401" s="2">
        <v>3175</v>
      </c>
      <c r="Q6401" s="2">
        <v>3120</v>
      </c>
      <c r="S6401" s="37">
        <v>3400</v>
      </c>
      <c r="T6401" s="37"/>
      <c r="U6401" s="37"/>
      <c r="W6401" s="38">
        <v>71</v>
      </c>
      <c r="X6401" s="38"/>
    </row>
    <row r="6402" spans="2:24" ht="1.75" customHeight="1">
      <c r="B6402" s="43"/>
      <c r="C6402" s="43"/>
    </row>
    <row r="6403" spans="2:24" ht="0.65" customHeight="1">
      <c r="B6403" s="43"/>
      <c r="C6403" s="43"/>
    </row>
    <row r="6404" spans="2:24" ht="8.4" customHeight="1">
      <c r="B6404" s="43"/>
      <c r="C6404" s="43"/>
    </row>
    <row r="6405" spans="2:24" ht="10.75" customHeight="1">
      <c r="B6405" s="43" t="s">
        <v>810</v>
      </c>
      <c r="C6405" s="43"/>
      <c r="E6405" s="37">
        <v>1250</v>
      </c>
      <c r="F6405" s="37"/>
      <c r="G6405" s="37"/>
      <c r="I6405" s="37">
        <v>1310</v>
      </c>
      <c r="J6405" s="37"/>
      <c r="K6405" s="37"/>
      <c r="M6405" s="2">
        <v>3075</v>
      </c>
      <c r="O6405" s="2">
        <v>3175</v>
      </c>
      <c r="Q6405" s="2">
        <v>3120</v>
      </c>
      <c r="S6405" s="37">
        <v>3400</v>
      </c>
      <c r="T6405" s="37"/>
      <c r="U6405" s="37"/>
      <c r="W6405" s="38">
        <v>70</v>
      </c>
      <c r="X6405" s="38"/>
    </row>
    <row r="6406" spans="2:24" ht="1.75" customHeight="1">
      <c r="B6406" s="43"/>
      <c r="C6406" s="43"/>
    </row>
    <row r="6407" spans="2:24" ht="0.65" customHeight="1">
      <c r="B6407" s="43"/>
      <c r="C6407" s="43"/>
    </row>
    <row r="6408" spans="2:24" ht="8.4" customHeight="1">
      <c r="B6408" s="43"/>
      <c r="C6408" s="43"/>
    </row>
    <row r="6409" spans="2:24" ht="1.75" customHeight="1"/>
    <row r="6410" spans="2:24" ht="10.75" customHeight="1">
      <c r="E6410" s="39">
        <v>2500</v>
      </c>
      <c r="F6410" s="39"/>
      <c r="G6410" s="39"/>
      <c r="I6410" s="39">
        <v>2620</v>
      </c>
      <c r="J6410" s="39"/>
      <c r="K6410" s="39"/>
      <c r="M6410" s="3">
        <v>6150</v>
      </c>
      <c r="O6410" s="3">
        <v>6350</v>
      </c>
      <c r="Q6410" s="3">
        <v>6240</v>
      </c>
      <c r="S6410" s="39">
        <v>6800</v>
      </c>
      <c r="T6410" s="39"/>
      <c r="U6410" s="39"/>
    </row>
    <row r="6411" spans="2:24" ht="6" customHeight="1"/>
    <row r="6412" spans="2:24" ht="13.75" customHeight="1">
      <c r="C6412" s="40" t="s">
        <v>10</v>
      </c>
      <c r="D6412" s="40"/>
      <c r="E6412" s="40"/>
      <c r="G6412" s="41">
        <v>2</v>
      </c>
      <c r="H6412" s="41"/>
      <c r="I6412" s="41"/>
    </row>
    <row r="6413" spans="2:24" ht="6" customHeight="1"/>
    <row r="6414" spans="2:24" ht="6" customHeight="1"/>
    <row r="6415" spans="2:24" ht="15" customHeight="1">
      <c r="B6415" s="42" t="s">
        <v>811</v>
      </c>
      <c r="C6415" s="42"/>
      <c r="D6415" s="42"/>
      <c r="E6415" s="42"/>
      <c r="F6415" s="42"/>
      <c r="G6415" s="42"/>
      <c r="H6415" s="42"/>
      <c r="I6415" s="42"/>
      <c r="J6415" s="42"/>
      <c r="K6415" s="42"/>
      <c r="L6415" s="42"/>
      <c r="M6415" s="42"/>
      <c r="N6415" s="42"/>
      <c r="O6415" s="42"/>
      <c r="P6415" s="42"/>
      <c r="Q6415" s="42"/>
      <c r="R6415" s="42"/>
      <c r="S6415" s="42"/>
      <c r="T6415" s="42"/>
      <c r="U6415" s="42"/>
      <c r="V6415" s="42"/>
      <c r="W6415" s="42"/>
      <c r="X6415" s="42"/>
    </row>
    <row r="6416" spans="2:24" ht="5.4" customHeight="1"/>
    <row r="6417" spans="2:24" ht="12.65" customHeight="1">
      <c r="B6417" s="33" t="s">
        <v>812</v>
      </c>
      <c r="C6417" s="33"/>
      <c r="E6417" s="37">
        <v>0</v>
      </c>
      <c r="F6417" s="37"/>
      <c r="G6417" s="37"/>
      <c r="I6417" s="37">
        <v>0</v>
      </c>
      <c r="J6417" s="37"/>
      <c r="K6417" s="37"/>
      <c r="M6417" s="2">
        <v>40</v>
      </c>
      <c r="O6417" s="2">
        <v>40</v>
      </c>
      <c r="Q6417" s="2">
        <v>20</v>
      </c>
      <c r="S6417" s="37">
        <v>20</v>
      </c>
      <c r="T6417" s="37"/>
      <c r="U6417" s="37"/>
      <c r="W6417" s="38">
        <v>54</v>
      </c>
      <c r="X6417" s="38"/>
    </row>
    <row r="6418" spans="2:24" ht="0.65" customHeight="1">
      <c r="B6418" s="33"/>
      <c r="C6418" s="33"/>
    </row>
    <row r="6419" spans="2:24" ht="0.65" customHeight="1"/>
    <row r="6420" spans="2:24" ht="1.75" customHeight="1"/>
    <row r="6421" spans="2:24" ht="10.75" customHeight="1">
      <c r="E6421" s="39">
        <v>0</v>
      </c>
      <c r="F6421" s="39"/>
      <c r="G6421" s="39"/>
      <c r="I6421" s="39">
        <v>0</v>
      </c>
      <c r="J6421" s="39"/>
      <c r="K6421" s="39"/>
      <c r="M6421" s="3">
        <v>40</v>
      </c>
      <c r="O6421" s="3">
        <v>40</v>
      </c>
      <c r="Q6421" s="3">
        <v>20</v>
      </c>
      <c r="S6421" s="39">
        <v>20</v>
      </c>
      <c r="T6421" s="39"/>
      <c r="U6421" s="39"/>
    </row>
    <row r="6422" spans="2:24" ht="6" customHeight="1"/>
    <row r="6423" spans="2:24" ht="13.75" customHeight="1">
      <c r="C6423" s="40" t="s">
        <v>10</v>
      </c>
      <c r="D6423" s="40"/>
      <c r="E6423" s="40"/>
      <c r="G6423" s="41">
        <v>1</v>
      </c>
      <c r="H6423" s="41"/>
      <c r="I6423" s="41"/>
    </row>
    <row r="6424" spans="2:24" ht="6" customHeight="1"/>
    <row r="6425" spans="2:24" ht="6" customHeight="1"/>
    <row r="6426" spans="2:24" ht="15" customHeight="1">
      <c r="B6426" s="42" t="s">
        <v>813</v>
      </c>
      <c r="C6426" s="42"/>
      <c r="D6426" s="42"/>
      <c r="E6426" s="42"/>
      <c r="F6426" s="42"/>
      <c r="G6426" s="42"/>
      <c r="H6426" s="42"/>
      <c r="I6426" s="42"/>
      <c r="J6426" s="42"/>
      <c r="K6426" s="42"/>
      <c r="L6426" s="42"/>
      <c r="M6426" s="42"/>
      <c r="N6426" s="42"/>
      <c r="O6426" s="42"/>
      <c r="P6426" s="42"/>
      <c r="Q6426" s="42"/>
      <c r="R6426" s="42"/>
      <c r="S6426" s="42"/>
      <c r="T6426" s="42"/>
      <c r="U6426" s="42"/>
      <c r="V6426" s="42"/>
      <c r="W6426" s="42"/>
      <c r="X6426" s="42"/>
    </row>
    <row r="6427" spans="2:24" ht="5.4" customHeight="1"/>
    <row r="6428" spans="2:24" ht="12.65" customHeight="1">
      <c r="B6428" s="33" t="s">
        <v>814</v>
      </c>
      <c r="C6428" s="33"/>
      <c r="E6428" s="37">
        <v>5490</v>
      </c>
      <c r="F6428" s="37"/>
      <c r="G6428" s="37"/>
      <c r="I6428" s="37">
        <v>5850</v>
      </c>
      <c r="J6428" s="37"/>
      <c r="K6428" s="37"/>
      <c r="M6428" s="2">
        <v>5115</v>
      </c>
      <c r="O6428" s="2">
        <v>5375</v>
      </c>
      <c r="Q6428" s="2">
        <v>5302.33</v>
      </c>
      <c r="S6428" s="37">
        <v>5802.33</v>
      </c>
      <c r="T6428" s="37"/>
      <c r="U6428" s="37"/>
      <c r="W6428" s="38">
        <v>79</v>
      </c>
      <c r="X6428" s="38"/>
    </row>
    <row r="6429" spans="2:24" ht="0.65" customHeight="1">
      <c r="B6429" s="33"/>
      <c r="C6429" s="33"/>
    </row>
    <row r="6430" spans="2:24" ht="0.65" customHeight="1"/>
    <row r="6431" spans="2:24" ht="1.75" customHeight="1"/>
    <row r="6432" spans="2:24" ht="10.75" customHeight="1">
      <c r="E6432" s="39">
        <v>5490</v>
      </c>
      <c r="F6432" s="39"/>
      <c r="G6432" s="39"/>
      <c r="I6432" s="39">
        <v>5850</v>
      </c>
      <c r="J6432" s="39"/>
      <c r="K6432" s="39"/>
      <c r="M6432" s="3">
        <v>5115</v>
      </c>
      <c r="O6432" s="3">
        <v>5375</v>
      </c>
      <c r="Q6432" s="3">
        <v>5302.33</v>
      </c>
      <c r="S6432" s="39">
        <v>5802.33</v>
      </c>
      <c r="T6432" s="39"/>
      <c r="U6432" s="39"/>
    </row>
    <row r="6433" spans="2:24" ht="6" customHeight="1"/>
    <row r="6434" spans="2:24" ht="13.75" customHeight="1">
      <c r="C6434" s="40" t="s">
        <v>10</v>
      </c>
      <c r="D6434" s="40"/>
      <c r="E6434" s="40"/>
      <c r="G6434" s="41">
        <v>1</v>
      </c>
      <c r="H6434" s="41"/>
      <c r="I6434" s="41"/>
    </row>
    <row r="6435" spans="2:24" ht="6" customHeight="1"/>
    <row r="6436" spans="2:24" ht="6" customHeight="1"/>
    <row r="6437" spans="2:24" ht="15" customHeight="1">
      <c r="B6437" s="42" t="s">
        <v>815</v>
      </c>
      <c r="C6437" s="42"/>
      <c r="D6437" s="42"/>
      <c r="E6437" s="42"/>
      <c r="F6437" s="42"/>
      <c r="G6437" s="42"/>
      <c r="H6437" s="42"/>
      <c r="I6437" s="42"/>
      <c r="J6437" s="42"/>
      <c r="K6437" s="42"/>
      <c r="L6437" s="42"/>
      <c r="M6437" s="42"/>
      <c r="N6437" s="42"/>
      <c r="O6437" s="42"/>
      <c r="P6437" s="42"/>
      <c r="Q6437" s="42"/>
      <c r="R6437" s="42"/>
      <c r="S6437" s="42"/>
      <c r="T6437" s="42"/>
      <c r="U6437" s="42"/>
      <c r="V6437" s="42"/>
      <c r="W6437" s="42"/>
      <c r="X6437" s="42"/>
    </row>
    <row r="6438" spans="2:24" ht="5.4" customHeight="1"/>
    <row r="6439" spans="2:24" ht="10.75" customHeight="1">
      <c r="B6439" s="43" t="s">
        <v>816</v>
      </c>
      <c r="C6439" s="43"/>
      <c r="E6439" s="37">
        <v>1390</v>
      </c>
      <c r="F6439" s="37"/>
      <c r="G6439" s="37"/>
      <c r="I6439" s="37">
        <v>1460</v>
      </c>
      <c r="J6439" s="37"/>
      <c r="K6439" s="37"/>
      <c r="M6439" s="2">
        <v>1095</v>
      </c>
      <c r="O6439" s="2">
        <v>1155</v>
      </c>
      <c r="Q6439" s="2">
        <v>1540</v>
      </c>
      <c r="S6439" s="37">
        <v>1595</v>
      </c>
      <c r="T6439" s="37"/>
      <c r="U6439" s="37"/>
    </row>
    <row r="6440" spans="2:24" ht="1.75" customHeight="1">
      <c r="B6440" s="43"/>
      <c r="C6440" s="43"/>
    </row>
    <row r="6441" spans="2:24" ht="0.65" customHeight="1">
      <c r="B6441" s="43"/>
      <c r="C6441" s="43"/>
    </row>
    <row r="6442" spans="2:24" ht="8.4" customHeight="1">
      <c r="B6442" s="43"/>
      <c r="C6442" s="43"/>
    </row>
    <row r="6443" spans="2:24" ht="10.75" customHeight="1">
      <c r="B6443" s="43" t="s">
        <v>816</v>
      </c>
      <c r="C6443" s="43"/>
      <c r="E6443" s="37">
        <v>1390</v>
      </c>
      <c r="F6443" s="37"/>
      <c r="G6443" s="37"/>
      <c r="I6443" s="37">
        <v>1460</v>
      </c>
      <c r="J6443" s="37"/>
      <c r="K6443" s="37"/>
      <c r="M6443" s="2">
        <v>1095</v>
      </c>
      <c r="O6443" s="2">
        <v>1155</v>
      </c>
      <c r="Q6443" s="2">
        <v>1540</v>
      </c>
      <c r="S6443" s="37">
        <v>1595</v>
      </c>
      <c r="T6443" s="37"/>
      <c r="U6443" s="37"/>
    </row>
    <row r="6444" spans="2:24" ht="1.75" customHeight="1">
      <c r="B6444" s="43"/>
      <c r="C6444" s="43"/>
    </row>
    <row r="6445" spans="2:24" ht="0.65" customHeight="1">
      <c r="B6445" s="43"/>
      <c r="C6445" s="43"/>
    </row>
    <row r="6446" spans="2:24" ht="8.4" customHeight="1">
      <c r="B6446" s="43"/>
      <c r="C6446" s="43"/>
    </row>
    <row r="6447" spans="2:24" ht="1.75" customHeight="1"/>
    <row r="6448" spans="2:24" ht="10.75" customHeight="1">
      <c r="E6448" s="39">
        <v>2780</v>
      </c>
      <c r="F6448" s="39"/>
      <c r="G6448" s="39"/>
      <c r="I6448" s="39">
        <v>2920</v>
      </c>
      <c r="J6448" s="39"/>
      <c r="K6448" s="39"/>
      <c r="M6448" s="3">
        <v>2190</v>
      </c>
      <c r="O6448" s="3">
        <v>2310</v>
      </c>
      <c r="Q6448" s="3">
        <v>3080</v>
      </c>
      <c r="S6448" s="39">
        <v>3190</v>
      </c>
      <c r="T6448" s="39"/>
      <c r="U6448" s="39"/>
    </row>
    <row r="6449" spans="2:24" ht="6" customHeight="1"/>
    <row r="6450" spans="2:24" ht="13.75" customHeight="1">
      <c r="C6450" s="40" t="s">
        <v>10</v>
      </c>
      <c r="D6450" s="40"/>
      <c r="E6450" s="40"/>
      <c r="G6450" s="41">
        <v>2</v>
      </c>
      <c r="H6450" s="41"/>
      <c r="I6450" s="41"/>
    </row>
    <row r="6451" spans="2:24" ht="6" customHeight="1"/>
    <row r="6452" spans="2:24" ht="6" customHeight="1"/>
    <row r="6453" spans="2:24" ht="15" customHeight="1">
      <c r="B6453" s="42" t="s">
        <v>817</v>
      </c>
      <c r="C6453" s="42"/>
      <c r="D6453" s="42"/>
      <c r="E6453" s="42"/>
      <c r="F6453" s="42"/>
      <c r="G6453" s="42"/>
      <c r="H6453" s="42"/>
      <c r="I6453" s="42"/>
      <c r="J6453" s="42"/>
      <c r="K6453" s="42"/>
      <c r="L6453" s="42"/>
      <c r="M6453" s="42"/>
      <c r="N6453" s="42"/>
      <c r="O6453" s="42"/>
      <c r="P6453" s="42"/>
      <c r="Q6453" s="42"/>
      <c r="R6453" s="42"/>
      <c r="S6453" s="42"/>
      <c r="T6453" s="42"/>
      <c r="U6453" s="42"/>
      <c r="V6453" s="42"/>
      <c r="W6453" s="42"/>
      <c r="X6453" s="42"/>
    </row>
    <row r="6454" spans="2:24" ht="5.4" customHeight="1"/>
    <row r="6455" spans="2:24" ht="10.75" customHeight="1">
      <c r="B6455" s="43" t="s">
        <v>818</v>
      </c>
      <c r="C6455" s="43"/>
      <c r="E6455" s="37">
        <v>1090</v>
      </c>
      <c r="F6455" s="37"/>
      <c r="G6455" s="37"/>
      <c r="I6455" s="37">
        <v>1107</v>
      </c>
      <c r="J6455" s="37"/>
      <c r="K6455" s="37"/>
      <c r="M6455" s="2">
        <v>1275</v>
      </c>
      <c r="O6455" s="2">
        <v>1312</v>
      </c>
      <c r="Q6455" s="2">
        <v>1300</v>
      </c>
      <c r="S6455" s="37">
        <v>1347</v>
      </c>
      <c r="T6455" s="37"/>
      <c r="U6455" s="37"/>
      <c r="W6455" s="38">
        <v>92</v>
      </c>
      <c r="X6455" s="38"/>
    </row>
    <row r="6456" spans="2:24" ht="1.75" customHeight="1">
      <c r="B6456" s="43"/>
      <c r="C6456" s="43"/>
    </row>
    <row r="6457" spans="2:24" ht="0.65" customHeight="1">
      <c r="B6457" s="43"/>
      <c r="C6457" s="43"/>
    </row>
    <row r="6458" spans="2:24" ht="8.4" customHeight="1">
      <c r="B6458" s="43"/>
      <c r="C6458" s="43"/>
    </row>
    <row r="6459" spans="2:24" ht="10.75" customHeight="1">
      <c r="B6459" s="43" t="s">
        <v>818</v>
      </c>
      <c r="C6459" s="43"/>
      <c r="E6459" s="37">
        <v>1090</v>
      </c>
      <c r="F6459" s="37"/>
      <c r="G6459" s="37"/>
      <c r="I6459" s="37">
        <v>1107</v>
      </c>
      <c r="J6459" s="37"/>
      <c r="K6459" s="37"/>
      <c r="M6459" s="2">
        <v>1275</v>
      </c>
      <c r="O6459" s="2">
        <v>1312</v>
      </c>
      <c r="Q6459" s="2">
        <v>1300</v>
      </c>
      <c r="S6459" s="37">
        <v>1347</v>
      </c>
      <c r="T6459" s="37"/>
      <c r="U6459" s="37"/>
      <c r="W6459" s="38">
        <v>92</v>
      </c>
      <c r="X6459" s="38"/>
    </row>
    <row r="6460" spans="2:24" ht="1.75" customHeight="1">
      <c r="B6460" s="43"/>
      <c r="C6460" s="43"/>
    </row>
    <row r="6461" spans="2:24" ht="0.65" customHeight="1">
      <c r="B6461" s="43"/>
      <c r="C6461" s="43"/>
    </row>
    <row r="6462" spans="2:24" ht="8.4" customHeight="1">
      <c r="B6462" s="43"/>
      <c r="C6462" s="43"/>
    </row>
    <row r="6463" spans="2:24" ht="1.75" customHeight="1"/>
    <row r="6464" spans="2:24" ht="10.75" customHeight="1">
      <c r="E6464" s="39">
        <v>2180</v>
      </c>
      <c r="F6464" s="39"/>
      <c r="G6464" s="39"/>
      <c r="I6464" s="39">
        <v>2214</v>
      </c>
      <c r="J6464" s="39"/>
      <c r="K6464" s="39"/>
      <c r="M6464" s="3">
        <v>2550</v>
      </c>
      <c r="O6464" s="3">
        <v>2624</v>
      </c>
      <c r="Q6464" s="3">
        <v>2600</v>
      </c>
      <c r="S6464" s="39">
        <v>2694</v>
      </c>
      <c r="T6464" s="39"/>
      <c r="U6464" s="39"/>
    </row>
    <row r="6465" spans="2:24" ht="6" customHeight="1"/>
    <row r="6466" spans="2:24" ht="13.75" customHeight="1">
      <c r="C6466" s="40" t="s">
        <v>10</v>
      </c>
      <c r="D6466" s="40"/>
      <c r="E6466" s="40"/>
      <c r="G6466" s="41">
        <v>2</v>
      </c>
      <c r="H6466" s="41"/>
      <c r="I6466" s="41"/>
    </row>
    <row r="6467" spans="2:24" ht="6" customHeight="1"/>
    <row r="6468" spans="2:24" ht="6" customHeight="1"/>
    <row r="6469" spans="2:24" ht="15" customHeight="1">
      <c r="B6469" s="42" t="s">
        <v>819</v>
      </c>
      <c r="C6469" s="42"/>
      <c r="D6469" s="42"/>
      <c r="E6469" s="42"/>
      <c r="F6469" s="42"/>
      <c r="G6469" s="42"/>
      <c r="H6469" s="42"/>
      <c r="I6469" s="42"/>
      <c r="J6469" s="42"/>
      <c r="K6469" s="42"/>
      <c r="L6469" s="42"/>
      <c r="M6469" s="42"/>
      <c r="N6469" s="42"/>
      <c r="O6469" s="42"/>
      <c r="P6469" s="42"/>
      <c r="Q6469" s="42"/>
      <c r="R6469" s="42"/>
      <c r="S6469" s="42"/>
      <c r="T6469" s="42"/>
      <c r="U6469" s="42"/>
      <c r="V6469" s="42"/>
      <c r="W6469" s="42"/>
      <c r="X6469" s="42"/>
    </row>
    <row r="6470" spans="2:24" ht="5.4" customHeight="1"/>
    <row r="6471" spans="2:24" ht="10.75" customHeight="1">
      <c r="B6471" s="43" t="s">
        <v>820</v>
      </c>
      <c r="C6471" s="43"/>
      <c r="E6471" s="37">
        <v>400</v>
      </c>
      <c r="F6471" s="37"/>
      <c r="G6471" s="37"/>
      <c r="I6471" s="37">
        <v>400</v>
      </c>
      <c r="J6471" s="37"/>
      <c r="K6471" s="37"/>
      <c r="M6471" s="2">
        <v>400</v>
      </c>
      <c r="O6471" s="2">
        <v>400</v>
      </c>
      <c r="Q6471" s="2">
        <v>400</v>
      </c>
      <c r="S6471" s="37">
        <v>400</v>
      </c>
      <c r="T6471" s="37"/>
      <c r="U6471" s="37"/>
      <c r="W6471" s="38">
        <v>68</v>
      </c>
      <c r="X6471" s="38"/>
    </row>
    <row r="6472" spans="2:24" ht="1.75" customHeight="1">
      <c r="B6472" s="43"/>
      <c r="C6472" s="43"/>
    </row>
    <row r="6473" spans="2:24" ht="0.65" customHeight="1">
      <c r="B6473" s="43"/>
      <c r="C6473" s="43"/>
    </row>
    <row r="6474" spans="2:24" ht="8.4" customHeight="1">
      <c r="B6474" s="43"/>
      <c r="C6474" s="43"/>
    </row>
    <row r="6475" spans="2:24" ht="10.75" customHeight="1">
      <c r="B6475" s="43" t="s">
        <v>820</v>
      </c>
      <c r="C6475" s="43"/>
      <c r="E6475" s="37">
        <v>400</v>
      </c>
      <c r="F6475" s="37"/>
      <c r="G6475" s="37"/>
      <c r="I6475" s="37">
        <v>400</v>
      </c>
      <c r="J6475" s="37"/>
      <c r="K6475" s="37"/>
      <c r="M6475" s="2">
        <v>400</v>
      </c>
      <c r="O6475" s="2">
        <v>400</v>
      </c>
      <c r="Q6475" s="2">
        <v>400</v>
      </c>
      <c r="S6475" s="37">
        <v>400</v>
      </c>
      <c r="T6475" s="37"/>
      <c r="U6475" s="37"/>
      <c r="W6475" s="38">
        <v>66</v>
      </c>
      <c r="X6475" s="38"/>
    </row>
    <row r="6476" spans="2:24" ht="1.75" customHeight="1">
      <c r="B6476" s="43"/>
      <c r="C6476" s="43"/>
    </row>
    <row r="6477" spans="2:24" ht="0.65" customHeight="1">
      <c r="B6477" s="43"/>
      <c r="C6477" s="43"/>
    </row>
    <row r="6478" spans="2:24" ht="8.4" customHeight="1">
      <c r="B6478" s="43"/>
      <c r="C6478" s="43"/>
    </row>
    <row r="6479" spans="2:24" ht="1.75" customHeight="1"/>
    <row r="6480" spans="2:24" ht="10.75" customHeight="1">
      <c r="E6480" s="39">
        <v>800</v>
      </c>
      <c r="F6480" s="39"/>
      <c r="G6480" s="39"/>
      <c r="I6480" s="39">
        <v>800</v>
      </c>
      <c r="J6480" s="39"/>
      <c r="K6480" s="39"/>
      <c r="M6480" s="3">
        <v>800</v>
      </c>
      <c r="O6480" s="3">
        <v>800</v>
      </c>
      <c r="Q6480" s="3">
        <v>800</v>
      </c>
      <c r="S6480" s="39">
        <v>800</v>
      </c>
      <c r="T6480" s="39"/>
      <c r="U6480" s="39"/>
    </row>
    <row r="6481" spans="2:24" ht="6" customHeight="1"/>
    <row r="6482" spans="2:24" ht="13.75" customHeight="1">
      <c r="C6482" s="40" t="s">
        <v>10</v>
      </c>
      <c r="D6482" s="40"/>
      <c r="E6482" s="40"/>
      <c r="G6482" s="41">
        <v>2</v>
      </c>
      <c r="H6482" s="41"/>
      <c r="I6482" s="41"/>
    </row>
    <row r="6483" spans="2:24" ht="6" customHeight="1"/>
    <row r="6484" spans="2:24" ht="6" customHeight="1"/>
    <row r="6485" spans="2:24" ht="15" customHeight="1">
      <c r="B6485" s="42" t="s">
        <v>821</v>
      </c>
      <c r="C6485" s="42"/>
      <c r="D6485" s="42"/>
      <c r="E6485" s="42"/>
      <c r="F6485" s="42"/>
      <c r="G6485" s="42"/>
      <c r="H6485" s="42"/>
      <c r="I6485" s="42"/>
      <c r="J6485" s="42"/>
      <c r="K6485" s="42"/>
      <c r="L6485" s="42"/>
      <c r="M6485" s="42"/>
      <c r="N6485" s="42"/>
      <c r="O6485" s="42"/>
      <c r="P6485" s="42"/>
      <c r="Q6485" s="42"/>
      <c r="R6485" s="42"/>
      <c r="S6485" s="42"/>
      <c r="T6485" s="42"/>
      <c r="U6485" s="42"/>
      <c r="V6485" s="42"/>
      <c r="W6485" s="42"/>
      <c r="X6485" s="42"/>
    </row>
    <row r="6486" spans="2:24" ht="5.4" customHeight="1"/>
    <row r="6487" spans="2:24" ht="10.75" customHeight="1">
      <c r="B6487" s="43" t="s">
        <v>822</v>
      </c>
      <c r="C6487" s="43"/>
      <c r="E6487" s="37">
        <v>4825</v>
      </c>
      <c r="F6487" s="37"/>
      <c r="G6487" s="37"/>
      <c r="I6487" s="37">
        <v>4925</v>
      </c>
      <c r="J6487" s="37"/>
      <c r="K6487" s="37"/>
      <c r="M6487" s="2">
        <v>4700</v>
      </c>
      <c r="O6487" s="2">
        <v>5200</v>
      </c>
      <c r="Q6487" s="2">
        <v>10050</v>
      </c>
      <c r="S6487" s="37">
        <v>10150</v>
      </c>
      <c r="T6487" s="37"/>
      <c r="U6487" s="37"/>
      <c r="W6487" s="38">
        <v>50</v>
      </c>
      <c r="X6487" s="38"/>
    </row>
    <row r="6488" spans="2:24" ht="1.75" customHeight="1">
      <c r="B6488" s="43"/>
      <c r="C6488" s="43"/>
    </row>
    <row r="6489" spans="2:24" ht="0.65" customHeight="1">
      <c r="B6489" s="43"/>
      <c r="C6489" s="43"/>
    </row>
    <row r="6490" spans="2:24" ht="8.4" customHeight="1">
      <c r="B6490" s="43"/>
      <c r="C6490" s="43"/>
    </row>
    <row r="6491" spans="2:24" ht="10.75" customHeight="1">
      <c r="B6491" s="43" t="s">
        <v>822</v>
      </c>
      <c r="C6491" s="43"/>
      <c r="E6491" s="37">
        <v>4825</v>
      </c>
      <c r="F6491" s="37"/>
      <c r="G6491" s="37"/>
      <c r="I6491" s="37">
        <v>4925</v>
      </c>
      <c r="J6491" s="37"/>
      <c r="K6491" s="37"/>
      <c r="M6491" s="2">
        <v>4700</v>
      </c>
      <c r="O6491" s="2">
        <v>5200</v>
      </c>
      <c r="Q6491" s="2">
        <v>10050</v>
      </c>
      <c r="S6491" s="37">
        <v>10150</v>
      </c>
      <c r="T6491" s="37"/>
      <c r="U6491" s="37"/>
      <c r="W6491" s="38">
        <v>49</v>
      </c>
      <c r="X6491" s="38"/>
    </row>
    <row r="6492" spans="2:24" ht="1.75" customHeight="1">
      <c r="B6492" s="43"/>
      <c r="C6492" s="43"/>
    </row>
    <row r="6493" spans="2:24" ht="0.65" customHeight="1">
      <c r="B6493" s="43"/>
      <c r="C6493" s="43"/>
    </row>
    <row r="6494" spans="2:24" ht="8.4" customHeight="1">
      <c r="B6494" s="43"/>
      <c r="C6494" s="43"/>
    </row>
    <row r="6495" spans="2:24" ht="1.75" customHeight="1"/>
    <row r="6496" spans="2:24" ht="10.75" customHeight="1">
      <c r="E6496" s="39">
        <v>9650</v>
      </c>
      <c r="F6496" s="39"/>
      <c r="G6496" s="39"/>
      <c r="I6496" s="39">
        <v>9850</v>
      </c>
      <c r="J6496" s="39"/>
      <c r="K6496" s="39"/>
      <c r="M6496" s="3">
        <v>9400</v>
      </c>
      <c r="O6496" s="3">
        <v>10400</v>
      </c>
      <c r="Q6496" s="3">
        <v>20100</v>
      </c>
      <c r="S6496" s="39">
        <v>20300</v>
      </c>
      <c r="T6496" s="39"/>
      <c r="U6496" s="39"/>
    </row>
    <row r="6497" spans="2:24" ht="6" customHeight="1"/>
    <row r="6498" spans="2:24" ht="13.75" customHeight="1">
      <c r="C6498" s="40" t="s">
        <v>10</v>
      </c>
      <c r="D6498" s="40"/>
      <c r="E6498" s="40"/>
      <c r="G6498" s="41">
        <v>2</v>
      </c>
      <c r="H6498" s="41"/>
      <c r="I6498" s="41"/>
    </row>
    <row r="6499" spans="2:24" ht="6" customHeight="1"/>
    <row r="6500" spans="2:24" ht="6" customHeight="1"/>
    <row r="6501" spans="2:24" ht="15" customHeight="1">
      <c r="B6501" s="42" t="s">
        <v>823</v>
      </c>
      <c r="C6501" s="42"/>
      <c r="D6501" s="42"/>
      <c r="E6501" s="42"/>
      <c r="F6501" s="42"/>
      <c r="G6501" s="42"/>
      <c r="H6501" s="42"/>
      <c r="I6501" s="42"/>
      <c r="J6501" s="42"/>
      <c r="K6501" s="42"/>
      <c r="L6501" s="42"/>
      <c r="M6501" s="42"/>
      <c r="N6501" s="42"/>
      <c r="O6501" s="42"/>
      <c r="P6501" s="42"/>
      <c r="Q6501" s="42"/>
      <c r="R6501" s="42"/>
      <c r="S6501" s="42"/>
      <c r="T6501" s="42"/>
      <c r="U6501" s="42"/>
      <c r="V6501" s="42"/>
      <c r="W6501" s="42"/>
      <c r="X6501" s="42"/>
    </row>
    <row r="6502" spans="2:24" ht="5.4" customHeight="1"/>
    <row r="6503" spans="2:24" ht="12.65" customHeight="1">
      <c r="B6503" s="33" t="s">
        <v>824</v>
      </c>
      <c r="C6503" s="33"/>
      <c r="E6503" s="37">
        <v>1600</v>
      </c>
      <c r="F6503" s="37"/>
      <c r="G6503" s="37"/>
      <c r="I6503" s="37">
        <v>1600</v>
      </c>
      <c r="J6503" s="37"/>
      <c r="K6503" s="37"/>
      <c r="M6503" s="2">
        <v>1875</v>
      </c>
      <c r="O6503" s="2">
        <v>1875</v>
      </c>
      <c r="Q6503" s="2">
        <v>1625</v>
      </c>
      <c r="S6503" s="37">
        <v>1625</v>
      </c>
      <c r="T6503" s="37"/>
      <c r="U6503" s="37"/>
      <c r="W6503" s="38">
        <v>87</v>
      </c>
      <c r="X6503" s="38"/>
    </row>
    <row r="6504" spans="2:24" ht="0.65" customHeight="1">
      <c r="B6504" s="33"/>
      <c r="C6504" s="33"/>
    </row>
    <row r="6505" spans="2:24" ht="0.65" customHeight="1"/>
    <row r="6506" spans="2:24" ht="1.75" customHeight="1"/>
    <row r="6507" spans="2:24" ht="10.75" customHeight="1">
      <c r="E6507" s="39">
        <v>1600</v>
      </c>
      <c r="F6507" s="39"/>
      <c r="G6507" s="39"/>
      <c r="I6507" s="39">
        <v>1600</v>
      </c>
      <c r="J6507" s="39"/>
      <c r="K6507" s="39"/>
      <c r="M6507" s="3">
        <v>1875</v>
      </c>
      <c r="O6507" s="3">
        <v>1875</v>
      </c>
      <c r="Q6507" s="3">
        <v>1625</v>
      </c>
      <c r="S6507" s="39">
        <v>1625</v>
      </c>
      <c r="T6507" s="39"/>
      <c r="U6507" s="39"/>
    </row>
    <row r="6508" spans="2:24" ht="6" customHeight="1"/>
    <row r="6509" spans="2:24" ht="13.75" customHeight="1">
      <c r="C6509" s="40" t="s">
        <v>10</v>
      </c>
      <c r="D6509" s="40"/>
      <c r="E6509" s="40"/>
      <c r="G6509" s="41">
        <v>1</v>
      </c>
      <c r="H6509" s="41"/>
      <c r="I6509" s="41"/>
    </row>
    <row r="6510" spans="2:24" ht="6" customHeight="1"/>
    <row r="6511" spans="2:24" ht="6" customHeight="1"/>
    <row r="6512" spans="2:24" ht="15" customHeight="1">
      <c r="B6512" s="42" t="s">
        <v>825</v>
      </c>
      <c r="C6512" s="42"/>
      <c r="D6512" s="42"/>
      <c r="E6512" s="42"/>
      <c r="F6512" s="42"/>
      <c r="G6512" s="42"/>
      <c r="H6512" s="42"/>
      <c r="I6512" s="42"/>
      <c r="J6512" s="42"/>
      <c r="K6512" s="42"/>
      <c r="L6512" s="42"/>
      <c r="M6512" s="42"/>
      <c r="N6512" s="42"/>
      <c r="O6512" s="42"/>
      <c r="P6512" s="42"/>
      <c r="Q6512" s="42"/>
      <c r="R6512" s="42"/>
      <c r="S6512" s="42"/>
      <c r="T6512" s="42"/>
      <c r="U6512" s="42"/>
      <c r="V6512" s="42"/>
      <c r="W6512" s="42"/>
      <c r="X6512" s="42"/>
    </row>
    <row r="6513" spans="2:24" ht="5.4" customHeight="1"/>
    <row r="6514" spans="2:24" ht="12.65" customHeight="1">
      <c r="B6514" s="33" t="s">
        <v>826</v>
      </c>
      <c r="C6514" s="33"/>
      <c r="E6514" s="37">
        <v>0</v>
      </c>
      <c r="F6514" s="37"/>
      <c r="G6514" s="37"/>
      <c r="I6514" s="37">
        <v>0</v>
      </c>
      <c r="J6514" s="37"/>
      <c r="K6514" s="37"/>
      <c r="M6514" s="2">
        <v>1000</v>
      </c>
      <c r="O6514" s="2">
        <v>1000</v>
      </c>
      <c r="Q6514" s="2">
        <v>0</v>
      </c>
      <c r="S6514" s="37">
        <v>0</v>
      </c>
      <c r="T6514" s="37"/>
      <c r="U6514" s="37"/>
      <c r="W6514" s="38">
        <v>18</v>
      </c>
      <c r="X6514" s="38"/>
    </row>
    <row r="6515" spans="2:24" ht="0.65" customHeight="1">
      <c r="B6515" s="33"/>
      <c r="C6515" s="33"/>
    </row>
    <row r="6516" spans="2:24" ht="0.65" customHeight="1"/>
    <row r="6517" spans="2:24" ht="1.75" customHeight="1"/>
    <row r="6518" spans="2:24" ht="10.75" customHeight="1">
      <c r="E6518" s="39">
        <v>0</v>
      </c>
      <c r="F6518" s="39"/>
      <c r="G6518" s="39"/>
      <c r="I6518" s="39">
        <v>0</v>
      </c>
      <c r="J6518" s="39"/>
      <c r="K6518" s="39"/>
      <c r="M6518" s="3">
        <v>1000</v>
      </c>
      <c r="O6518" s="3">
        <v>1000</v>
      </c>
      <c r="Q6518" s="3">
        <v>0</v>
      </c>
      <c r="S6518" s="39">
        <v>0</v>
      </c>
      <c r="T6518" s="39"/>
      <c r="U6518" s="39"/>
    </row>
    <row r="6519" spans="2:24" ht="6" customHeight="1"/>
    <row r="6520" spans="2:24" ht="13.75" customHeight="1">
      <c r="C6520" s="40" t="s">
        <v>10</v>
      </c>
      <c r="D6520" s="40"/>
      <c r="E6520" s="40"/>
      <c r="G6520" s="41">
        <v>1</v>
      </c>
      <c r="H6520" s="41"/>
      <c r="I6520" s="41"/>
    </row>
    <row r="6521" spans="2:24" ht="6" customHeight="1"/>
    <row r="6522" spans="2:24" ht="6" customHeight="1"/>
    <row r="6523" spans="2:24" ht="15" customHeight="1">
      <c r="B6523" s="42" t="s">
        <v>827</v>
      </c>
      <c r="C6523" s="42"/>
      <c r="D6523" s="42"/>
      <c r="E6523" s="42"/>
      <c r="F6523" s="42"/>
      <c r="G6523" s="42"/>
      <c r="H6523" s="42"/>
      <c r="I6523" s="42"/>
      <c r="J6523" s="42"/>
      <c r="K6523" s="42"/>
      <c r="L6523" s="42"/>
      <c r="M6523" s="42"/>
      <c r="N6523" s="42"/>
      <c r="O6523" s="42"/>
      <c r="P6523" s="42"/>
      <c r="Q6523" s="42"/>
      <c r="R6523" s="42"/>
      <c r="S6523" s="42"/>
      <c r="T6523" s="42"/>
      <c r="U6523" s="42"/>
      <c r="V6523" s="42"/>
      <c r="W6523" s="42"/>
      <c r="X6523" s="42"/>
    </row>
    <row r="6524" spans="2:24" ht="5.4" customHeight="1"/>
    <row r="6525" spans="2:24" ht="12.65" customHeight="1">
      <c r="B6525" s="33" t="s">
        <v>828</v>
      </c>
      <c r="C6525" s="33"/>
      <c r="E6525" s="37">
        <v>0</v>
      </c>
      <c r="F6525" s="37"/>
      <c r="G6525" s="37"/>
      <c r="I6525" s="37">
        <v>0</v>
      </c>
      <c r="J6525" s="37"/>
      <c r="K6525" s="37"/>
      <c r="M6525" s="2">
        <v>0</v>
      </c>
      <c r="O6525" s="2">
        <v>0</v>
      </c>
      <c r="Q6525" s="2">
        <v>0</v>
      </c>
      <c r="S6525" s="37">
        <v>0</v>
      </c>
      <c r="T6525" s="37"/>
      <c r="U6525" s="37"/>
      <c r="W6525" s="38">
        <v>18</v>
      </c>
      <c r="X6525" s="38"/>
    </row>
    <row r="6526" spans="2:24" ht="0.65" customHeight="1">
      <c r="B6526" s="33"/>
      <c r="C6526" s="33"/>
    </row>
    <row r="6527" spans="2:24" ht="0.65" customHeight="1"/>
    <row r="6528" spans="2:24" ht="1.75" customHeight="1"/>
    <row r="6529" spans="2:24" ht="10.75" customHeight="1">
      <c r="E6529" s="39">
        <v>0</v>
      </c>
      <c r="F6529" s="39"/>
      <c r="G6529" s="39"/>
      <c r="I6529" s="39">
        <v>0</v>
      </c>
      <c r="J6529" s="39"/>
      <c r="K6529" s="39"/>
      <c r="M6529" s="3">
        <v>0</v>
      </c>
      <c r="O6529" s="3">
        <v>0</v>
      </c>
      <c r="Q6529" s="3">
        <v>0</v>
      </c>
      <c r="S6529" s="39">
        <v>0</v>
      </c>
      <c r="T6529" s="39"/>
      <c r="U6529" s="39"/>
    </row>
    <row r="6530" spans="2:24" ht="6" customHeight="1"/>
    <row r="6531" spans="2:24" ht="13.75" customHeight="1">
      <c r="C6531" s="40" t="s">
        <v>10</v>
      </c>
      <c r="D6531" s="40"/>
      <c r="E6531" s="40"/>
      <c r="G6531" s="41">
        <v>1</v>
      </c>
      <c r="H6531" s="41"/>
      <c r="I6531" s="41"/>
    </row>
    <row r="6532" spans="2:24" ht="6" customHeight="1"/>
    <row r="6533" spans="2:24" ht="6" customHeight="1"/>
    <row r="6534" spans="2:24" ht="15" customHeight="1">
      <c r="B6534" s="42" t="s">
        <v>829</v>
      </c>
      <c r="C6534" s="42"/>
      <c r="D6534" s="42"/>
      <c r="E6534" s="42"/>
      <c r="F6534" s="42"/>
      <c r="G6534" s="42"/>
      <c r="H6534" s="42"/>
      <c r="I6534" s="42"/>
      <c r="J6534" s="42"/>
      <c r="K6534" s="42"/>
      <c r="L6534" s="42"/>
      <c r="M6534" s="42"/>
      <c r="N6534" s="42"/>
      <c r="O6534" s="42"/>
      <c r="P6534" s="42"/>
      <c r="Q6534" s="42"/>
      <c r="R6534" s="42"/>
      <c r="S6534" s="42"/>
      <c r="T6534" s="42"/>
      <c r="U6534" s="42"/>
      <c r="V6534" s="42"/>
      <c r="W6534" s="42"/>
      <c r="X6534" s="42"/>
    </row>
    <row r="6535" spans="2:24" ht="5.4" customHeight="1"/>
    <row r="6536" spans="2:24" ht="10.75" customHeight="1">
      <c r="B6536" s="43" t="s">
        <v>830</v>
      </c>
      <c r="C6536" s="43"/>
      <c r="E6536" s="37">
        <v>2405</v>
      </c>
      <c r="F6536" s="37"/>
      <c r="G6536" s="37"/>
      <c r="I6536" s="37">
        <v>2700</v>
      </c>
      <c r="J6536" s="37"/>
      <c r="K6536" s="37"/>
      <c r="M6536" s="2">
        <v>2410</v>
      </c>
      <c r="O6536" s="2">
        <v>2670</v>
      </c>
      <c r="Q6536" s="2">
        <v>2400</v>
      </c>
      <c r="S6536" s="37">
        <v>2790</v>
      </c>
      <c r="T6536" s="37"/>
      <c r="U6536" s="37"/>
      <c r="W6536" s="38">
        <v>73</v>
      </c>
      <c r="X6536" s="38"/>
    </row>
    <row r="6537" spans="2:24" ht="1.75" customHeight="1">
      <c r="B6537" s="43"/>
      <c r="C6537" s="43"/>
    </row>
    <row r="6538" spans="2:24" ht="0.65" customHeight="1">
      <c r="B6538" s="43"/>
      <c r="C6538" s="43"/>
    </row>
    <row r="6539" spans="2:24" ht="8.4" customHeight="1">
      <c r="B6539" s="43"/>
      <c r="C6539" s="43"/>
    </row>
    <row r="6540" spans="2:24" ht="10.75" customHeight="1">
      <c r="B6540" s="43" t="s">
        <v>830</v>
      </c>
      <c r="C6540" s="43"/>
      <c r="E6540" s="37">
        <v>2405</v>
      </c>
      <c r="F6540" s="37"/>
      <c r="G6540" s="37"/>
      <c r="I6540" s="37">
        <v>2700</v>
      </c>
      <c r="J6540" s="37"/>
      <c r="K6540" s="37"/>
      <c r="M6540" s="2">
        <v>2410</v>
      </c>
      <c r="O6540" s="2">
        <v>2670</v>
      </c>
      <c r="Q6540" s="2">
        <v>2400</v>
      </c>
      <c r="S6540" s="37">
        <v>2790</v>
      </c>
      <c r="T6540" s="37"/>
      <c r="U6540" s="37"/>
      <c r="W6540" s="38">
        <v>74</v>
      </c>
      <c r="X6540" s="38"/>
    </row>
    <row r="6541" spans="2:24" ht="1.75" customHeight="1">
      <c r="B6541" s="43"/>
      <c r="C6541" s="43"/>
    </row>
    <row r="6542" spans="2:24" ht="0.65" customHeight="1">
      <c r="B6542" s="43"/>
      <c r="C6542" s="43"/>
    </row>
    <row r="6543" spans="2:24" ht="8.4" customHeight="1">
      <c r="B6543" s="43"/>
      <c r="C6543" s="43"/>
    </row>
    <row r="6544" spans="2:24" ht="1.75" customHeight="1"/>
    <row r="6545" spans="2:24" ht="10.75" customHeight="1">
      <c r="E6545" s="39">
        <v>4810</v>
      </c>
      <c r="F6545" s="39"/>
      <c r="G6545" s="39"/>
      <c r="I6545" s="39">
        <v>5400</v>
      </c>
      <c r="J6545" s="39"/>
      <c r="K6545" s="39"/>
      <c r="M6545" s="3">
        <v>4820</v>
      </c>
      <c r="O6545" s="3">
        <v>5340</v>
      </c>
      <c r="Q6545" s="3">
        <v>4800</v>
      </c>
      <c r="S6545" s="39">
        <v>5580</v>
      </c>
      <c r="T6545" s="39"/>
      <c r="U6545" s="39"/>
    </row>
    <row r="6546" spans="2:24" ht="6" customHeight="1"/>
    <row r="6547" spans="2:24" ht="13.75" customHeight="1">
      <c r="C6547" s="40" t="s">
        <v>10</v>
      </c>
      <c r="D6547" s="40"/>
      <c r="E6547" s="40"/>
      <c r="G6547" s="41">
        <v>2</v>
      </c>
      <c r="H6547" s="41"/>
      <c r="I6547" s="41"/>
    </row>
    <row r="6548" spans="2:24" ht="6" customHeight="1"/>
    <row r="6549" spans="2:24" ht="6" customHeight="1"/>
    <row r="6550" spans="2:24" ht="15" customHeight="1">
      <c r="B6550" s="42" t="s">
        <v>831</v>
      </c>
      <c r="C6550" s="42"/>
      <c r="D6550" s="42"/>
      <c r="E6550" s="42"/>
      <c r="F6550" s="42"/>
      <c r="G6550" s="42"/>
      <c r="H6550" s="42"/>
      <c r="I6550" s="42"/>
      <c r="J6550" s="42"/>
      <c r="K6550" s="42"/>
      <c r="L6550" s="42"/>
      <c r="M6550" s="42"/>
      <c r="N6550" s="42"/>
      <c r="O6550" s="42"/>
      <c r="P6550" s="42"/>
      <c r="Q6550" s="42"/>
      <c r="R6550" s="42"/>
      <c r="S6550" s="42"/>
      <c r="T6550" s="42"/>
      <c r="U6550" s="42"/>
      <c r="V6550" s="42"/>
      <c r="W6550" s="42"/>
      <c r="X6550" s="42"/>
    </row>
    <row r="6551" spans="2:24" ht="5.4" customHeight="1"/>
    <row r="6552" spans="2:24" ht="12.65" customHeight="1">
      <c r="B6552" s="33" t="s">
        <v>832</v>
      </c>
      <c r="C6552" s="33"/>
      <c r="E6552" s="37">
        <v>835</v>
      </c>
      <c r="F6552" s="37"/>
      <c r="G6552" s="37"/>
      <c r="I6552" s="37">
        <v>900</v>
      </c>
      <c r="J6552" s="37"/>
      <c r="K6552" s="37"/>
      <c r="M6552" s="2">
        <v>950</v>
      </c>
      <c r="O6552" s="2">
        <v>995</v>
      </c>
      <c r="Q6552" s="2">
        <v>890</v>
      </c>
      <c r="S6552" s="37">
        <v>970</v>
      </c>
      <c r="T6552" s="37"/>
      <c r="U6552" s="37"/>
      <c r="W6552" s="38">
        <v>76</v>
      </c>
      <c r="X6552" s="38"/>
    </row>
    <row r="6553" spans="2:24" ht="0.65" customHeight="1">
      <c r="B6553" s="33"/>
      <c r="C6553" s="33"/>
    </row>
    <row r="6554" spans="2:24" ht="0.65" customHeight="1"/>
    <row r="6555" spans="2:24" ht="1.75" customHeight="1"/>
    <row r="6556" spans="2:24" ht="10.75" customHeight="1">
      <c r="E6556" s="39">
        <v>835</v>
      </c>
      <c r="F6556" s="39"/>
      <c r="G6556" s="39"/>
      <c r="I6556" s="39">
        <v>900</v>
      </c>
      <c r="J6556" s="39"/>
      <c r="K6556" s="39"/>
      <c r="M6556" s="3">
        <v>950</v>
      </c>
      <c r="O6556" s="3">
        <v>995</v>
      </c>
      <c r="Q6556" s="3">
        <v>890</v>
      </c>
      <c r="S6556" s="39">
        <v>970</v>
      </c>
      <c r="T6556" s="39"/>
      <c r="U6556" s="39"/>
    </row>
    <row r="6557" spans="2:24" ht="6" customHeight="1"/>
    <row r="6558" spans="2:24" ht="13.75" customHeight="1">
      <c r="C6558" s="40" t="s">
        <v>10</v>
      </c>
      <c r="D6558" s="40"/>
      <c r="E6558" s="40"/>
      <c r="G6558" s="41">
        <v>1</v>
      </c>
      <c r="H6558" s="41"/>
      <c r="I6558" s="41"/>
    </row>
    <row r="6559" spans="2:24" ht="6" customHeight="1"/>
    <row r="6560" spans="2:24" ht="6" customHeight="1"/>
    <row r="6561" spans="2:24" ht="15" customHeight="1">
      <c r="B6561" s="42" t="s">
        <v>833</v>
      </c>
      <c r="C6561" s="42"/>
      <c r="D6561" s="42"/>
      <c r="E6561" s="42"/>
      <c r="F6561" s="42"/>
      <c r="G6561" s="42"/>
      <c r="H6561" s="42"/>
      <c r="I6561" s="42"/>
      <c r="J6561" s="42"/>
      <c r="K6561" s="42"/>
      <c r="L6561" s="42"/>
      <c r="M6561" s="42"/>
      <c r="N6561" s="42"/>
      <c r="O6561" s="42"/>
      <c r="P6561" s="42"/>
      <c r="Q6561" s="42"/>
      <c r="R6561" s="42"/>
      <c r="S6561" s="42"/>
      <c r="T6561" s="42"/>
      <c r="U6561" s="42"/>
      <c r="V6561" s="42"/>
      <c r="W6561" s="42"/>
      <c r="X6561" s="42"/>
    </row>
    <row r="6562" spans="2:24" ht="5.4" customHeight="1"/>
    <row r="6563" spans="2:24" ht="10.75" customHeight="1">
      <c r="B6563" s="43" t="s">
        <v>834</v>
      </c>
      <c r="C6563" s="43"/>
      <c r="E6563" s="37">
        <v>300</v>
      </c>
      <c r="F6563" s="37"/>
      <c r="G6563" s="37"/>
      <c r="I6563" s="37">
        <v>350</v>
      </c>
      <c r="J6563" s="37"/>
      <c r="K6563" s="37"/>
      <c r="M6563" s="2">
        <v>500</v>
      </c>
      <c r="O6563" s="2">
        <v>500</v>
      </c>
      <c r="Q6563" s="2">
        <v>890</v>
      </c>
      <c r="S6563" s="37">
        <v>1030</v>
      </c>
      <c r="T6563" s="37"/>
      <c r="U6563" s="37"/>
      <c r="W6563" s="38">
        <v>59</v>
      </c>
      <c r="X6563" s="38"/>
    </row>
    <row r="6564" spans="2:24" ht="1.75" customHeight="1">
      <c r="B6564" s="43"/>
      <c r="C6564" s="43"/>
    </row>
    <row r="6565" spans="2:24" ht="0.65" customHeight="1">
      <c r="B6565" s="43"/>
      <c r="C6565" s="43"/>
    </row>
    <row r="6566" spans="2:24" ht="8.4" customHeight="1">
      <c r="B6566" s="43"/>
      <c r="C6566" s="43"/>
    </row>
    <row r="6567" spans="2:24" ht="10.75" customHeight="1">
      <c r="B6567" s="43" t="s">
        <v>834</v>
      </c>
      <c r="C6567" s="43"/>
      <c r="E6567" s="37">
        <v>300</v>
      </c>
      <c r="F6567" s="37"/>
      <c r="G6567" s="37"/>
      <c r="I6567" s="37">
        <v>350</v>
      </c>
      <c r="J6567" s="37"/>
      <c r="K6567" s="37"/>
      <c r="M6567" s="2">
        <v>500</v>
      </c>
      <c r="O6567" s="2">
        <v>500</v>
      </c>
      <c r="Q6567" s="2">
        <v>890</v>
      </c>
      <c r="S6567" s="37">
        <v>1030</v>
      </c>
      <c r="T6567" s="37"/>
      <c r="U6567" s="37"/>
      <c r="W6567" s="38">
        <v>67</v>
      </c>
      <c r="X6567" s="38"/>
    </row>
    <row r="6568" spans="2:24" ht="1.75" customHeight="1">
      <c r="B6568" s="43"/>
      <c r="C6568" s="43"/>
    </row>
    <row r="6569" spans="2:24" ht="0.65" customHeight="1">
      <c r="B6569" s="43"/>
      <c r="C6569" s="43"/>
    </row>
    <row r="6570" spans="2:24" ht="8.4" customHeight="1">
      <c r="B6570" s="43"/>
      <c r="C6570" s="43"/>
    </row>
    <row r="6571" spans="2:24" ht="1.75" customHeight="1"/>
    <row r="6572" spans="2:24" ht="10.75" customHeight="1">
      <c r="E6572" s="39">
        <v>600</v>
      </c>
      <c r="F6572" s="39"/>
      <c r="G6572" s="39"/>
      <c r="I6572" s="39">
        <v>700</v>
      </c>
      <c r="J6572" s="39"/>
      <c r="K6572" s="39"/>
      <c r="M6572" s="3">
        <v>1000</v>
      </c>
      <c r="O6572" s="3">
        <v>1000</v>
      </c>
      <c r="Q6572" s="3">
        <v>1780</v>
      </c>
      <c r="S6572" s="39">
        <v>2060</v>
      </c>
      <c r="T6572" s="39"/>
      <c r="U6572" s="39"/>
    </row>
    <row r="6573" spans="2:24" ht="6" customHeight="1"/>
    <row r="6574" spans="2:24" ht="13.75" customHeight="1">
      <c r="C6574" s="40" t="s">
        <v>10</v>
      </c>
      <c r="D6574" s="40"/>
      <c r="E6574" s="40"/>
      <c r="G6574" s="41">
        <v>2</v>
      </c>
      <c r="H6574" s="41"/>
      <c r="I6574" s="41"/>
    </row>
    <row r="6575" spans="2:24" ht="6" customHeight="1"/>
    <row r="6576" spans="2:24" ht="6" customHeight="1"/>
    <row r="6577" spans="2:24" ht="15" customHeight="1">
      <c r="B6577" s="42" t="s">
        <v>835</v>
      </c>
      <c r="C6577" s="42"/>
      <c r="D6577" s="42"/>
      <c r="E6577" s="42"/>
      <c r="F6577" s="42"/>
      <c r="G6577" s="42"/>
      <c r="H6577" s="42"/>
      <c r="I6577" s="42"/>
      <c r="J6577" s="42"/>
      <c r="K6577" s="42"/>
      <c r="L6577" s="42"/>
      <c r="M6577" s="42"/>
      <c r="N6577" s="42"/>
      <c r="O6577" s="42"/>
      <c r="P6577" s="42"/>
      <c r="Q6577" s="42"/>
      <c r="R6577" s="42"/>
      <c r="S6577" s="42"/>
      <c r="T6577" s="42"/>
      <c r="U6577" s="42"/>
      <c r="V6577" s="42"/>
      <c r="W6577" s="42"/>
      <c r="X6577" s="42"/>
    </row>
    <row r="6578" spans="2:24" ht="5.4" customHeight="1"/>
    <row r="6579" spans="2:24" ht="10.75" customHeight="1">
      <c r="B6579" s="43" t="s">
        <v>836</v>
      </c>
      <c r="C6579" s="43"/>
      <c r="E6579" s="37">
        <v>1200</v>
      </c>
      <c r="F6579" s="37"/>
      <c r="G6579" s="37"/>
      <c r="I6579" s="37">
        <v>1200</v>
      </c>
      <c r="J6579" s="37"/>
      <c r="K6579" s="37"/>
      <c r="M6579" s="2">
        <v>1200</v>
      </c>
      <c r="O6579" s="2">
        <v>1200</v>
      </c>
      <c r="Q6579" s="2">
        <v>1200</v>
      </c>
      <c r="S6579" s="37">
        <v>1200</v>
      </c>
      <c r="T6579" s="37"/>
      <c r="U6579" s="37"/>
      <c r="W6579" s="38">
        <v>58</v>
      </c>
      <c r="X6579" s="38"/>
    </row>
    <row r="6580" spans="2:24" ht="1.75" customHeight="1">
      <c r="B6580" s="43"/>
      <c r="C6580" s="43"/>
    </row>
    <row r="6581" spans="2:24" ht="0.65" customHeight="1">
      <c r="B6581" s="43"/>
      <c r="C6581" s="43"/>
    </row>
    <row r="6582" spans="2:24" ht="8.4" customHeight="1">
      <c r="B6582" s="43"/>
      <c r="C6582" s="43"/>
    </row>
    <row r="6583" spans="2:24" ht="10.75" customHeight="1">
      <c r="B6583" s="43" t="s">
        <v>836</v>
      </c>
      <c r="C6583" s="43"/>
      <c r="E6583" s="37">
        <v>1200</v>
      </c>
      <c r="F6583" s="37"/>
      <c r="G6583" s="37"/>
      <c r="I6583" s="37">
        <v>1200</v>
      </c>
      <c r="J6583" s="37"/>
      <c r="K6583" s="37"/>
      <c r="M6583" s="2">
        <v>1200</v>
      </c>
      <c r="O6583" s="2">
        <v>1200</v>
      </c>
      <c r="Q6583" s="2">
        <v>1200</v>
      </c>
      <c r="S6583" s="37">
        <v>1200</v>
      </c>
      <c r="T6583" s="37"/>
      <c r="U6583" s="37"/>
      <c r="W6583" s="38">
        <v>52</v>
      </c>
      <c r="X6583" s="38"/>
    </row>
    <row r="6584" spans="2:24" ht="1.75" customHeight="1">
      <c r="B6584" s="43"/>
      <c r="C6584" s="43"/>
    </row>
    <row r="6585" spans="2:24" ht="0.65" customHeight="1">
      <c r="B6585" s="43"/>
      <c r="C6585" s="43"/>
    </row>
    <row r="6586" spans="2:24" ht="8.4" customHeight="1">
      <c r="B6586" s="43"/>
      <c r="C6586" s="43"/>
    </row>
    <row r="6587" spans="2:24" ht="1.75" customHeight="1"/>
    <row r="6588" spans="2:24" ht="10.75" customHeight="1">
      <c r="E6588" s="39">
        <v>2400</v>
      </c>
      <c r="F6588" s="39"/>
      <c r="G6588" s="39"/>
      <c r="I6588" s="39">
        <v>2400</v>
      </c>
      <c r="J6588" s="39"/>
      <c r="K6588" s="39"/>
      <c r="M6588" s="3">
        <v>2400</v>
      </c>
      <c r="O6588" s="3">
        <v>2400</v>
      </c>
      <c r="Q6588" s="3">
        <v>2400</v>
      </c>
      <c r="S6588" s="39">
        <v>2400</v>
      </c>
      <c r="T6588" s="39"/>
      <c r="U6588" s="39"/>
    </row>
    <row r="6589" spans="2:24" ht="6" customHeight="1"/>
    <row r="6590" spans="2:24" ht="13.75" customHeight="1">
      <c r="C6590" s="40" t="s">
        <v>10</v>
      </c>
      <c r="D6590" s="40"/>
      <c r="E6590" s="40"/>
      <c r="G6590" s="41">
        <v>2</v>
      </c>
      <c r="H6590" s="41"/>
      <c r="I6590" s="41"/>
    </row>
    <row r="6591" spans="2:24" ht="6" customHeight="1"/>
    <row r="6592" spans="2:24" ht="6" customHeight="1"/>
    <row r="6593" spans="2:24" ht="15" customHeight="1">
      <c r="B6593" s="42" t="s">
        <v>837</v>
      </c>
      <c r="C6593" s="42"/>
      <c r="D6593" s="42"/>
      <c r="E6593" s="42"/>
      <c r="F6593" s="42"/>
      <c r="G6593" s="42"/>
      <c r="H6593" s="42"/>
      <c r="I6593" s="42"/>
      <c r="J6593" s="42"/>
      <c r="K6593" s="42"/>
      <c r="L6593" s="42"/>
      <c r="M6593" s="42"/>
      <c r="N6593" s="42"/>
      <c r="O6593" s="42"/>
      <c r="P6593" s="42"/>
      <c r="Q6593" s="42"/>
      <c r="R6593" s="42"/>
      <c r="S6593" s="42"/>
      <c r="T6593" s="42"/>
      <c r="U6593" s="42"/>
      <c r="V6593" s="42"/>
      <c r="W6593" s="42"/>
      <c r="X6593" s="42"/>
    </row>
    <row r="6594" spans="2:24" ht="5.4" customHeight="1"/>
    <row r="6595" spans="2:24" ht="12.65" customHeight="1">
      <c r="B6595" s="33" t="s">
        <v>838</v>
      </c>
      <c r="C6595" s="33"/>
      <c r="E6595" s="37">
        <v>0</v>
      </c>
      <c r="F6595" s="37"/>
      <c r="G6595" s="37"/>
      <c r="I6595" s="37">
        <v>0</v>
      </c>
      <c r="J6595" s="37"/>
      <c r="K6595" s="37"/>
      <c r="M6595" s="2">
        <v>0</v>
      </c>
      <c r="O6595" s="2">
        <v>0</v>
      </c>
      <c r="Q6595" s="2">
        <v>0</v>
      </c>
      <c r="S6595" s="37">
        <v>0</v>
      </c>
      <c r="T6595" s="37"/>
      <c r="U6595" s="37"/>
      <c r="W6595" s="38">
        <v>58</v>
      </c>
      <c r="X6595" s="38"/>
    </row>
    <row r="6596" spans="2:24" ht="0.65" customHeight="1">
      <c r="B6596" s="33"/>
      <c r="C6596" s="33"/>
    </row>
    <row r="6597" spans="2:24" ht="0.65" customHeight="1"/>
    <row r="6598" spans="2:24" ht="1.75" customHeight="1"/>
    <row r="6599" spans="2:24" ht="10.75" customHeight="1">
      <c r="E6599" s="39">
        <v>0</v>
      </c>
      <c r="F6599" s="39"/>
      <c r="G6599" s="39"/>
      <c r="I6599" s="39">
        <v>0</v>
      </c>
      <c r="J6599" s="39"/>
      <c r="K6599" s="39"/>
      <c r="M6599" s="3">
        <v>0</v>
      </c>
      <c r="O6599" s="3">
        <v>0</v>
      </c>
      <c r="Q6599" s="3">
        <v>0</v>
      </c>
      <c r="S6599" s="39">
        <v>0</v>
      </c>
      <c r="T6599" s="39"/>
      <c r="U6599" s="39"/>
    </row>
    <row r="6600" spans="2:24" ht="6" customHeight="1"/>
    <row r="6601" spans="2:24" ht="13.75" customHeight="1">
      <c r="C6601" s="40" t="s">
        <v>10</v>
      </c>
      <c r="D6601" s="40"/>
      <c r="E6601" s="40"/>
      <c r="G6601" s="41">
        <v>1</v>
      </c>
      <c r="H6601" s="41"/>
      <c r="I6601" s="41"/>
    </row>
    <row r="6602" spans="2:24" ht="6" customHeight="1"/>
    <row r="6603" spans="2:24" ht="6" customHeight="1"/>
    <row r="6604" spans="2:24" ht="15" customHeight="1">
      <c r="B6604" s="42" t="s">
        <v>839</v>
      </c>
      <c r="C6604" s="42"/>
      <c r="D6604" s="42"/>
      <c r="E6604" s="42"/>
      <c r="F6604" s="42"/>
      <c r="G6604" s="42"/>
      <c r="H6604" s="42"/>
      <c r="I6604" s="42"/>
      <c r="J6604" s="42"/>
      <c r="K6604" s="42"/>
      <c r="L6604" s="42"/>
      <c r="M6604" s="42"/>
      <c r="N6604" s="42"/>
      <c r="O6604" s="42"/>
      <c r="P6604" s="42"/>
      <c r="Q6604" s="42"/>
      <c r="R6604" s="42"/>
      <c r="S6604" s="42"/>
      <c r="T6604" s="42"/>
      <c r="U6604" s="42"/>
      <c r="V6604" s="42"/>
      <c r="W6604" s="42"/>
      <c r="X6604" s="42"/>
    </row>
    <row r="6605" spans="2:24" ht="5.4" customHeight="1"/>
    <row r="6606" spans="2:24" ht="12.65" customHeight="1">
      <c r="B6606" s="33" t="s">
        <v>840</v>
      </c>
      <c r="C6606" s="33"/>
      <c r="E6606" s="37">
        <v>0</v>
      </c>
      <c r="F6606" s="37"/>
      <c r="G6606" s="37"/>
      <c r="I6606" s="37">
        <v>0</v>
      </c>
      <c r="J6606" s="37"/>
      <c r="K6606" s="37"/>
      <c r="M6606" s="2">
        <v>0</v>
      </c>
      <c r="O6606" s="2">
        <v>0</v>
      </c>
      <c r="Q6606" s="2">
        <v>0</v>
      </c>
      <c r="S6606" s="37">
        <v>0</v>
      </c>
      <c r="T6606" s="37"/>
      <c r="U6606" s="37"/>
      <c r="W6606" s="38">
        <v>22</v>
      </c>
      <c r="X6606" s="38"/>
    </row>
    <row r="6607" spans="2:24" ht="0.65" customHeight="1">
      <c r="B6607" s="33"/>
      <c r="C6607" s="33"/>
    </row>
    <row r="6608" spans="2:24" ht="0.65" customHeight="1"/>
    <row r="6609" spans="2:24" ht="1.75" customHeight="1"/>
    <row r="6610" spans="2:24" ht="10.75" customHeight="1">
      <c r="E6610" s="39">
        <v>0</v>
      </c>
      <c r="F6610" s="39"/>
      <c r="G6610" s="39"/>
      <c r="I6610" s="39">
        <v>0</v>
      </c>
      <c r="J6610" s="39"/>
      <c r="K6610" s="39"/>
      <c r="M6610" s="3">
        <v>0</v>
      </c>
      <c r="O6610" s="3">
        <v>0</v>
      </c>
      <c r="Q6610" s="3">
        <v>0</v>
      </c>
      <c r="S6610" s="39">
        <v>0</v>
      </c>
      <c r="T6610" s="39"/>
      <c r="U6610" s="39"/>
    </row>
    <row r="6611" spans="2:24" ht="6" customHeight="1"/>
    <row r="6612" spans="2:24" ht="13.75" customHeight="1">
      <c r="C6612" s="40" t="s">
        <v>10</v>
      </c>
      <c r="D6612" s="40"/>
      <c r="E6612" s="40"/>
      <c r="G6612" s="41">
        <v>1</v>
      </c>
      <c r="H6612" s="41"/>
      <c r="I6612" s="41"/>
    </row>
    <row r="6613" spans="2:24" ht="6" customHeight="1"/>
    <row r="6614" spans="2:24" ht="6" customHeight="1"/>
    <row r="6615" spans="2:24" ht="15" customHeight="1">
      <c r="B6615" s="42" t="s">
        <v>841</v>
      </c>
      <c r="C6615" s="42"/>
      <c r="D6615" s="42"/>
      <c r="E6615" s="42"/>
      <c r="F6615" s="42"/>
      <c r="G6615" s="42"/>
      <c r="H6615" s="42"/>
      <c r="I6615" s="42"/>
      <c r="J6615" s="42"/>
      <c r="K6615" s="42"/>
      <c r="L6615" s="42"/>
      <c r="M6615" s="42"/>
      <c r="N6615" s="42"/>
      <c r="O6615" s="42"/>
      <c r="P6615" s="42"/>
      <c r="Q6615" s="42"/>
      <c r="R6615" s="42"/>
      <c r="S6615" s="42"/>
      <c r="T6615" s="42"/>
      <c r="U6615" s="42"/>
      <c r="V6615" s="42"/>
      <c r="W6615" s="42"/>
      <c r="X6615" s="42"/>
    </row>
    <row r="6616" spans="2:24" ht="5.4" customHeight="1"/>
    <row r="6617" spans="2:24" ht="10.75" customHeight="1">
      <c r="B6617" s="43" t="s">
        <v>842</v>
      </c>
      <c r="C6617" s="43"/>
      <c r="E6617" s="37">
        <v>30</v>
      </c>
      <c r="F6617" s="37"/>
      <c r="G6617" s="37"/>
      <c r="I6617" s="37">
        <v>30</v>
      </c>
      <c r="J6617" s="37"/>
      <c r="K6617" s="37"/>
      <c r="M6617" s="2">
        <v>140</v>
      </c>
      <c r="O6617" s="2">
        <v>240</v>
      </c>
      <c r="Q6617" s="2">
        <v>830</v>
      </c>
      <c r="S6617" s="37">
        <v>860</v>
      </c>
      <c r="T6617" s="37"/>
      <c r="U6617" s="37"/>
      <c r="W6617" s="38">
        <v>64</v>
      </c>
      <c r="X6617" s="38"/>
    </row>
    <row r="6618" spans="2:24" ht="1.75" customHeight="1">
      <c r="B6618" s="43"/>
      <c r="C6618" s="43"/>
    </row>
    <row r="6619" spans="2:24" ht="0.65" customHeight="1">
      <c r="B6619" s="43"/>
      <c r="C6619" s="43"/>
    </row>
    <row r="6620" spans="2:24" ht="8.4" customHeight="1">
      <c r="B6620" s="43"/>
      <c r="C6620" s="43"/>
    </row>
    <row r="6621" spans="2:24" ht="10.75" customHeight="1">
      <c r="B6621" s="43" t="s">
        <v>842</v>
      </c>
      <c r="C6621" s="43"/>
      <c r="E6621" s="37">
        <v>30</v>
      </c>
      <c r="F6621" s="37"/>
      <c r="G6621" s="37"/>
      <c r="I6621" s="37">
        <v>30</v>
      </c>
      <c r="J6621" s="37"/>
      <c r="K6621" s="37"/>
      <c r="M6621" s="2">
        <v>140</v>
      </c>
      <c r="O6621" s="2">
        <v>240</v>
      </c>
      <c r="Q6621" s="2">
        <v>830</v>
      </c>
      <c r="S6621" s="37">
        <v>860</v>
      </c>
      <c r="T6621" s="37"/>
      <c r="U6621" s="37"/>
      <c r="W6621" s="38">
        <v>64</v>
      </c>
      <c r="X6621" s="38"/>
    </row>
    <row r="6622" spans="2:24" ht="1.75" customHeight="1">
      <c r="B6622" s="43"/>
      <c r="C6622" s="43"/>
    </row>
    <row r="6623" spans="2:24" ht="0.65" customHeight="1">
      <c r="B6623" s="43"/>
      <c r="C6623" s="43"/>
    </row>
    <row r="6624" spans="2:24" ht="8.4" customHeight="1">
      <c r="B6624" s="43"/>
      <c r="C6624" s="43"/>
    </row>
    <row r="6625" spans="2:24" ht="1.75" customHeight="1"/>
    <row r="6626" spans="2:24" ht="10.75" customHeight="1">
      <c r="E6626" s="39">
        <v>60</v>
      </c>
      <c r="F6626" s="39"/>
      <c r="G6626" s="39"/>
      <c r="I6626" s="39">
        <v>60</v>
      </c>
      <c r="J6626" s="39"/>
      <c r="K6626" s="39"/>
      <c r="M6626" s="3">
        <v>280</v>
      </c>
      <c r="O6626" s="3">
        <v>480</v>
      </c>
      <c r="Q6626" s="3">
        <v>1660</v>
      </c>
      <c r="S6626" s="39">
        <v>1720</v>
      </c>
      <c r="T6626" s="39"/>
      <c r="U6626" s="39"/>
    </row>
    <row r="6627" spans="2:24" ht="6" customHeight="1"/>
    <row r="6628" spans="2:24" ht="13.75" customHeight="1">
      <c r="C6628" s="40" t="s">
        <v>10</v>
      </c>
      <c r="D6628" s="40"/>
      <c r="E6628" s="40"/>
      <c r="G6628" s="41">
        <v>2</v>
      </c>
      <c r="H6628" s="41"/>
      <c r="I6628" s="41"/>
    </row>
    <row r="6629" spans="2:24" ht="6" customHeight="1"/>
    <row r="6630" spans="2:24" ht="6" customHeight="1"/>
    <row r="6631" spans="2:24" ht="15" customHeight="1">
      <c r="B6631" s="42" t="s">
        <v>843</v>
      </c>
      <c r="C6631" s="42"/>
      <c r="D6631" s="42"/>
      <c r="E6631" s="42"/>
      <c r="F6631" s="42"/>
      <c r="G6631" s="42"/>
      <c r="H6631" s="42"/>
      <c r="I6631" s="42"/>
      <c r="J6631" s="42"/>
      <c r="K6631" s="42"/>
      <c r="L6631" s="42"/>
      <c r="M6631" s="42"/>
      <c r="N6631" s="42"/>
      <c r="O6631" s="42"/>
      <c r="P6631" s="42"/>
      <c r="Q6631" s="42"/>
      <c r="R6631" s="42"/>
      <c r="S6631" s="42"/>
      <c r="T6631" s="42"/>
      <c r="U6631" s="42"/>
      <c r="V6631" s="42"/>
      <c r="W6631" s="42"/>
      <c r="X6631" s="42"/>
    </row>
    <row r="6632" spans="2:24" ht="5.4" customHeight="1"/>
    <row r="6633" spans="2:24" ht="12.65" customHeight="1">
      <c r="B6633" s="33" t="s">
        <v>844</v>
      </c>
      <c r="C6633" s="33"/>
      <c r="E6633" s="37">
        <v>785</v>
      </c>
      <c r="F6633" s="37"/>
      <c r="G6633" s="37"/>
      <c r="I6633" s="37">
        <v>785</v>
      </c>
      <c r="J6633" s="37"/>
      <c r="K6633" s="37"/>
      <c r="M6633" s="2">
        <v>790</v>
      </c>
      <c r="O6633" s="2">
        <v>815</v>
      </c>
      <c r="Q6633" s="2">
        <v>1040</v>
      </c>
      <c r="S6633" s="37">
        <v>1065</v>
      </c>
      <c r="T6633" s="37"/>
      <c r="U6633" s="37"/>
    </row>
    <row r="6634" spans="2:24" ht="0.65" customHeight="1">
      <c r="B6634" s="33"/>
      <c r="C6634" s="33"/>
    </row>
    <row r="6635" spans="2:24" ht="0.65" customHeight="1"/>
    <row r="6636" spans="2:24" ht="1.75" customHeight="1"/>
    <row r="6637" spans="2:24" ht="10.75" customHeight="1">
      <c r="E6637" s="39">
        <v>785</v>
      </c>
      <c r="F6637" s="39"/>
      <c r="G6637" s="39"/>
      <c r="I6637" s="39">
        <v>785</v>
      </c>
      <c r="J6637" s="39"/>
      <c r="K6637" s="39"/>
      <c r="M6637" s="3">
        <v>790</v>
      </c>
      <c r="O6637" s="3">
        <v>815</v>
      </c>
      <c r="Q6637" s="3">
        <v>1040</v>
      </c>
      <c r="S6637" s="39">
        <v>1065</v>
      </c>
      <c r="T6637" s="39"/>
      <c r="U6637" s="39"/>
    </row>
    <row r="6638" spans="2:24" ht="6" customHeight="1"/>
    <row r="6639" spans="2:24" ht="13.75" customHeight="1">
      <c r="C6639" s="40" t="s">
        <v>10</v>
      </c>
      <c r="D6639" s="40"/>
      <c r="E6639" s="40"/>
      <c r="G6639" s="41">
        <v>1</v>
      </c>
      <c r="H6639" s="41"/>
      <c r="I6639" s="41"/>
    </row>
    <row r="6640" spans="2:24" ht="6" customHeight="1"/>
    <row r="6641" spans="2:24" ht="6" customHeight="1"/>
    <row r="6642" spans="2:24" ht="15" customHeight="1">
      <c r="B6642" s="42" t="s">
        <v>845</v>
      </c>
      <c r="C6642" s="42"/>
      <c r="D6642" s="42"/>
      <c r="E6642" s="42"/>
      <c r="F6642" s="42"/>
      <c r="G6642" s="42"/>
      <c r="H6642" s="42"/>
      <c r="I6642" s="42"/>
      <c r="J6642" s="42"/>
      <c r="K6642" s="42"/>
      <c r="L6642" s="42"/>
      <c r="M6642" s="42"/>
      <c r="N6642" s="42"/>
      <c r="O6642" s="42"/>
      <c r="P6642" s="42"/>
      <c r="Q6642" s="42"/>
      <c r="R6642" s="42"/>
      <c r="S6642" s="42"/>
      <c r="T6642" s="42"/>
      <c r="U6642" s="42"/>
      <c r="V6642" s="42"/>
      <c r="W6642" s="42"/>
      <c r="X6642" s="42"/>
    </row>
    <row r="6643" spans="2:24" ht="5.4" customHeight="1"/>
    <row r="6644" spans="2:24" ht="10.75" customHeight="1">
      <c r="B6644" s="43" t="s">
        <v>846</v>
      </c>
      <c r="C6644" s="43"/>
      <c r="E6644" s="37">
        <v>1620</v>
      </c>
      <c r="F6644" s="37"/>
      <c r="G6644" s="37"/>
      <c r="I6644" s="37">
        <v>1620</v>
      </c>
      <c r="J6644" s="37"/>
      <c r="K6644" s="37"/>
      <c r="M6644" s="2">
        <v>1530</v>
      </c>
      <c r="O6644" s="2">
        <v>1640</v>
      </c>
      <c r="Q6644" s="2">
        <v>1205</v>
      </c>
      <c r="S6644" s="37">
        <v>1345</v>
      </c>
      <c r="T6644" s="37"/>
      <c r="U6644" s="37"/>
      <c r="W6644" s="38">
        <v>75</v>
      </c>
      <c r="X6644" s="38"/>
    </row>
    <row r="6645" spans="2:24" ht="1.75" customHeight="1">
      <c r="B6645" s="43"/>
      <c r="C6645" s="43"/>
    </row>
    <row r="6646" spans="2:24" ht="0.65" customHeight="1">
      <c r="B6646" s="43"/>
      <c r="C6646" s="43"/>
    </row>
    <row r="6647" spans="2:24" ht="8.4" customHeight="1">
      <c r="B6647" s="43"/>
      <c r="C6647" s="43"/>
    </row>
    <row r="6648" spans="2:24" ht="10.75" customHeight="1">
      <c r="B6648" s="43" t="s">
        <v>846</v>
      </c>
      <c r="C6648" s="43"/>
      <c r="E6648" s="37">
        <v>1620</v>
      </c>
      <c r="F6648" s="37"/>
      <c r="G6648" s="37"/>
      <c r="I6648" s="37">
        <v>1620</v>
      </c>
      <c r="J6648" s="37"/>
      <c r="K6648" s="37"/>
      <c r="M6648" s="2">
        <v>1530</v>
      </c>
      <c r="O6648" s="2">
        <v>1640</v>
      </c>
      <c r="Q6648" s="2">
        <v>1205</v>
      </c>
      <c r="S6648" s="37">
        <v>1345</v>
      </c>
      <c r="T6648" s="37"/>
      <c r="U6648" s="37"/>
      <c r="W6648" s="38">
        <v>77</v>
      </c>
      <c r="X6648" s="38"/>
    </row>
    <row r="6649" spans="2:24" ht="1.75" customHeight="1">
      <c r="B6649" s="43"/>
      <c r="C6649" s="43"/>
    </row>
    <row r="6650" spans="2:24" ht="0.65" customHeight="1">
      <c r="B6650" s="43"/>
      <c r="C6650" s="43"/>
    </row>
    <row r="6651" spans="2:24" ht="8.4" customHeight="1">
      <c r="B6651" s="43"/>
      <c r="C6651" s="43"/>
    </row>
    <row r="6652" spans="2:24" ht="1.75" customHeight="1"/>
    <row r="6653" spans="2:24" ht="10.75" customHeight="1">
      <c r="E6653" s="39">
        <v>3240</v>
      </c>
      <c r="F6653" s="39"/>
      <c r="G6653" s="39"/>
      <c r="I6653" s="39">
        <v>3240</v>
      </c>
      <c r="J6653" s="39"/>
      <c r="K6653" s="39"/>
      <c r="M6653" s="3">
        <v>3060</v>
      </c>
      <c r="O6653" s="3">
        <v>3280</v>
      </c>
      <c r="Q6653" s="3">
        <v>2410</v>
      </c>
      <c r="S6653" s="39">
        <v>2690</v>
      </c>
      <c r="T6653" s="39"/>
      <c r="U6653" s="39"/>
    </row>
    <row r="6654" spans="2:24" ht="6" customHeight="1"/>
    <row r="6655" spans="2:24" ht="13.75" customHeight="1">
      <c r="C6655" s="40" t="s">
        <v>10</v>
      </c>
      <c r="D6655" s="40"/>
      <c r="E6655" s="40"/>
      <c r="G6655" s="41">
        <v>2</v>
      </c>
      <c r="H6655" s="41"/>
      <c r="I6655" s="41"/>
    </row>
    <row r="6656" spans="2:24" ht="6" customHeight="1"/>
    <row r="6657" spans="2:24" ht="6" customHeight="1"/>
    <row r="6658" spans="2:24" ht="15" customHeight="1">
      <c r="B6658" s="42" t="s">
        <v>847</v>
      </c>
      <c r="C6658" s="42"/>
      <c r="D6658" s="42"/>
      <c r="E6658" s="42"/>
      <c r="F6658" s="42"/>
      <c r="G6658" s="42"/>
      <c r="H6658" s="42"/>
      <c r="I6658" s="42"/>
      <c r="J6658" s="42"/>
      <c r="K6658" s="42"/>
      <c r="L6658" s="42"/>
      <c r="M6658" s="42"/>
      <c r="N6658" s="42"/>
      <c r="O6658" s="42"/>
      <c r="P6658" s="42"/>
      <c r="Q6658" s="42"/>
      <c r="R6658" s="42"/>
      <c r="S6658" s="42"/>
      <c r="T6658" s="42"/>
      <c r="U6658" s="42"/>
      <c r="V6658" s="42"/>
      <c r="W6658" s="42"/>
      <c r="X6658" s="42"/>
    </row>
    <row r="6659" spans="2:24" ht="5.4" customHeight="1"/>
    <row r="6660" spans="2:24" ht="10.75" customHeight="1">
      <c r="B6660" s="43" t="s">
        <v>848</v>
      </c>
      <c r="C6660" s="43"/>
      <c r="E6660" s="37">
        <v>25</v>
      </c>
      <c r="F6660" s="37"/>
      <c r="G6660" s="37"/>
      <c r="I6660" s="37">
        <v>45</v>
      </c>
      <c r="J6660" s="37"/>
      <c r="K6660" s="37"/>
      <c r="M6660" s="2">
        <v>65</v>
      </c>
      <c r="O6660" s="2">
        <v>65</v>
      </c>
      <c r="Q6660" s="2">
        <v>125</v>
      </c>
      <c r="S6660" s="37">
        <v>135</v>
      </c>
      <c r="T6660" s="37"/>
      <c r="U6660" s="37"/>
      <c r="W6660" s="38">
        <v>63</v>
      </c>
      <c r="X6660" s="38"/>
    </row>
    <row r="6661" spans="2:24" ht="1.75" customHeight="1">
      <c r="B6661" s="43"/>
      <c r="C6661" s="43"/>
    </row>
    <row r="6662" spans="2:24" ht="0.65" customHeight="1">
      <c r="B6662" s="43"/>
      <c r="C6662" s="43"/>
    </row>
    <row r="6663" spans="2:24" ht="8.4" customHeight="1">
      <c r="B6663" s="43"/>
      <c r="C6663" s="43"/>
    </row>
    <row r="6664" spans="2:24" ht="10.75" customHeight="1">
      <c r="B6664" s="43" t="s">
        <v>848</v>
      </c>
      <c r="C6664" s="43"/>
      <c r="E6664" s="37">
        <v>25</v>
      </c>
      <c r="F6664" s="37"/>
      <c r="G6664" s="37"/>
      <c r="I6664" s="37">
        <v>45</v>
      </c>
      <c r="J6664" s="37"/>
      <c r="K6664" s="37"/>
      <c r="M6664" s="2">
        <v>65</v>
      </c>
      <c r="O6664" s="2">
        <v>65</v>
      </c>
      <c r="Q6664" s="2">
        <v>125</v>
      </c>
      <c r="S6664" s="37">
        <v>135</v>
      </c>
      <c r="T6664" s="37"/>
      <c r="U6664" s="37"/>
      <c r="W6664" s="38">
        <v>64</v>
      </c>
      <c r="X6664" s="38"/>
    </row>
    <row r="6665" spans="2:24" ht="1.75" customHeight="1">
      <c r="B6665" s="43"/>
      <c r="C6665" s="43"/>
    </row>
    <row r="6666" spans="2:24" ht="0.65" customHeight="1">
      <c r="B6666" s="43"/>
      <c r="C6666" s="43"/>
    </row>
    <row r="6667" spans="2:24" ht="8.4" customHeight="1">
      <c r="B6667" s="43"/>
      <c r="C6667" s="43"/>
    </row>
    <row r="6668" spans="2:24" ht="1.75" customHeight="1"/>
    <row r="6669" spans="2:24" ht="10.75" customHeight="1">
      <c r="E6669" s="39">
        <v>50</v>
      </c>
      <c r="F6669" s="39"/>
      <c r="G6669" s="39"/>
      <c r="I6669" s="39">
        <v>90</v>
      </c>
      <c r="J6669" s="39"/>
      <c r="K6669" s="39"/>
      <c r="M6669" s="3">
        <v>130</v>
      </c>
      <c r="O6669" s="3">
        <v>130</v>
      </c>
      <c r="Q6669" s="3">
        <v>250</v>
      </c>
      <c r="S6669" s="39">
        <v>270</v>
      </c>
      <c r="T6669" s="39"/>
      <c r="U6669" s="39"/>
    </row>
    <row r="6670" spans="2:24" ht="6" customHeight="1"/>
    <row r="6671" spans="2:24" ht="13.75" customHeight="1">
      <c r="C6671" s="40" t="s">
        <v>10</v>
      </c>
      <c r="D6671" s="40"/>
      <c r="E6671" s="40"/>
      <c r="G6671" s="41">
        <v>2</v>
      </c>
      <c r="H6671" s="41"/>
      <c r="I6671" s="41"/>
    </row>
    <row r="6672" spans="2:24" ht="6" customHeight="1"/>
    <row r="6673" spans="2:24" ht="6" customHeight="1"/>
    <row r="6674" spans="2:24" ht="15" customHeight="1">
      <c r="B6674" s="42" t="s">
        <v>849</v>
      </c>
      <c r="C6674" s="42"/>
      <c r="D6674" s="42"/>
      <c r="E6674" s="42"/>
      <c r="F6674" s="42"/>
      <c r="G6674" s="42"/>
      <c r="H6674" s="42"/>
      <c r="I6674" s="42"/>
      <c r="J6674" s="42"/>
      <c r="K6674" s="42"/>
      <c r="L6674" s="42"/>
      <c r="M6674" s="42"/>
      <c r="N6674" s="42"/>
      <c r="O6674" s="42"/>
      <c r="P6674" s="42"/>
      <c r="Q6674" s="42"/>
      <c r="R6674" s="42"/>
      <c r="S6674" s="42"/>
      <c r="T6674" s="42"/>
      <c r="U6674" s="42"/>
      <c r="V6674" s="42"/>
      <c r="W6674" s="42"/>
      <c r="X6674" s="42"/>
    </row>
    <row r="6675" spans="2:24" ht="5.4" customHeight="1"/>
    <row r="6676" spans="2:24" ht="10.75" customHeight="1">
      <c r="B6676" s="43" t="s">
        <v>850</v>
      </c>
      <c r="C6676" s="43"/>
      <c r="E6676" s="37">
        <v>112000</v>
      </c>
      <c r="F6676" s="37"/>
      <c r="G6676" s="37"/>
      <c r="I6676" s="37">
        <v>123635</v>
      </c>
      <c r="J6676" s="37"/>
      <c r="K6676" s="37"/>
      <c r="M6676" s="2">
        <v>125000</v>
      </c>
      <c r="O6676" s="2">
        <v>131360</v>
      </c>
      <c r="Q6676" s="2">
        <v>135000</v>
      </c>
      <c r="S6676" s="37">
        <v>145800</v>
      </c>
      <c r="T6676" s="37"/>
      <c r="U6676" s="37"/>
      <c r="W6676" s="38">
        <v>81</v>
      </c>
      <c r="X6676" s="38"/>
    </row>
    <row r="6677" spans="2:24" ht="1.75" customHeight="1">
      <c r="B6677" s="43"/>
      <c r="C6677" s="43"/>
    </row>
    <row r="6678" spans="2:24" ht="0.65" customHeight="1">
      <c r="B6678" s="43"/>
      <c r="C6678" s="43"/>
    </row>
    <row r="6679" spans="2:24" ht="8.4" customHeight="1">
      <c r="B6679" s="43"/>
      <c r="C6679" s="43"/>
    </row>
    <row r="6680" spans="2:24" ht="10.75" customHeight="1">
      <c r="B6680" s="43" t="s">
        <v>850</v>
      </c>
      <c r="C6680" s="43"/>
      <c r="E6680" s="37">
        <v>112000</v>
      </c>
      <c r="F6680" s="37"/>
      <c r="G6680" s="37"/>
      <c r="I6680" s="37">
        <v>123635</v>
      </c>
      <c r="J6680" s="37"/>
      <c r="K6680" s="37"/>
      <c r="M6680" s="2">
        <v>125000</v>
      </c>
      <c r="O6680" s="2">
        <v>131360</v>
      </c>
      <c r="Q6680" s="2">
        <v>135000</v>
      </c>
      <c r="S6680" s="37">
        <v>145800</v>
      </c>
      <c r="T6680" s="37"/>
      <c r="U6680" s="37"/>
      <c r="W6680" s="38">
        <v>81</v>
      </c>
      <c r="X6680" s="38"/>
    </row>
    <row r="6681" spans="2:24" ht="1.75" customHeight="1">
      <c r="B6681" s="43"/>
      <c r="C6681" s="43"/>
    </row>
    <row r="6682" spans="2:24" ht="0.65" customHeight="1">
      <c r="B6682" s="43"/>
      <c r="C6682" s="43"/>
    </row>
    <row r="6683" spans="2:24" ht="8.4" customHeight="1">
      <c r="B6683" s="43"/>
      <c r="C6683" s="43"/>
    </row>
    <row r="6684" spans="2:24" ht="1.75" customHeight="1"/>
    <row r="6685" spans="2:24" ht="10.75" customHeight="1">
      <c r="E6685" s="39">
        <v>224000</v>
      </c>
      <c r="F6685" s="39"/>
      <c r="G6685" s="39"/>
      <c r="I6685" s="39">
        <v>247270</v>
      </c>
      <c r="J6685" s="39"/>
      <c r="K6685" s="39"/>
      <c r="M6685" s="3">
        <v>250000</v>
      </c>
      <c r="O6685" s="3">
        <v>262720</v>
      </c>
      <c r="Q6685" s="3">
        <v>270000</v>
      </c>
      <c r="S6685" s="39">
        <v>291600</v>
      </c>
      <c r="T6685" s="39"/>
      <c r="U6685" s="39"/>
    </row>
    <row r="6686" spans="2:24" ht="6" customHeight="1"/>
    <row r="6687" spans="2:24" ht="13.75" customHeight="1">
      <c r="C6687" s="40" t="s">
        <v>10</v>
      </c>
      <c r="D6687" s="40"/>
      <c r="E6687" s="40"/>
      <c r="G6687" s="41">
        <v>2</v>
      </c>
      <c r="H6687" s="41"/>
      <c r="I6687" s="41"/>
    </row>
    <row r="6688" spans="2:24" ht="6" customHeight="1"/>
    <row r="6689" spans="2:24" ht="6" customHeight="1"/>
    <row r="6690" spans="2:24" ht="15" customHeight="1">
      <c r="B6690" s="42" t="s">
        <v>851</v>
      </c>
      <c r="C6690" s="42"/>
      <c r="D6690" s="42"/>
      <c r="E6690" s="42"/>
      <c r="F6690" s="42"/>
      <c r="G6690" s="42"/>
      <c r="H6690" s="42"/>
      <c r="I6690" s="42"/>
      <c r="J6690" s="42"/>
      <c r="K6690" s="42"/>
      <c r="L6690" s="42"/>
      <c r="M6690" s="42"/>
      <c r="N6690" s="42"/>
      <c r="O6690" s="42"/>
      <c r="P6690" s="42"/>
      <c r="Q6690" s="42"/>
      <c r="R6690" s="42"/>
      <c r="S6690" s="42"/>
      <c r="T6690" s="42"/>
      <c r="U6690" s="42"/>
      <c r="V6690" s="42"/>
      <c r="W6690" s="42"/>
      <c r="X6690" s="42"/>
    </row>
    <row r="6691" spans="2:24" ht="5.4" customHeight="1"/>
    <row r="6692" spans="2:24" ht="12.65" customHeight="1">
      <c r="B6692" s="33" t="s">
        <v>852</v>
      </c>
      <c r="C6692" s="33"/>
      <c r="E6692" s="37">
        <v>10</v>
      </c>
      <c r="F6692" s="37"/>
      <c r="G6692" s="37"/>
      <c r="I6692" s="37">
        <v>10</v>
      </c>
      <c r="J6692" s="37"/>
      <c r="K6692" s="37"/>
      <c r="M6692" s="2">
        <v>0</v>
      </c>
      <c r="O6692" s="2">
        <v>0</v>
      </c>
      <c r="Q6692" s="2">
        <v>11</v>
      </c>
      <c r="S6692" s="37">
        <v>11</v>
      </c>
      <c r="T6692" s="37"/>
      <c r="U6692" s="37"/>
      <c r="W6692" s="38">
        <v>56</v>
      </c>
      <c r="X6692" s="38"/>
    </row>
    <row r="6693" spans="2:24" ht="0.65" customHeight="1">
      <c r="B6693" s="33"/>
      <c r="C6693" s="33"/>
    </row>
    <row r="6694" spans="2:24" ht="0.65" customHeight="1"/>
    <row r="6695" spans="2:24" ht="1.75" customHeight="1"/>
    <row r="6696" spans="2:24" ht="10.75" customHeight="1">
      <c r="E6696" s="39">
        <v>10</v>
      </c>
      <c r="F6696" s="39"/>
      <c r="G6696" s="39"/>
      <c r="I6696" s="39">
        <v>10</v>
      </c>
      <c r="J6696" s="39"/>
      <c r="K6696" s="39"/>
      <c r="M6696" s="3">
        <v>0</v>
      </c>
      <c r="O6696" s="3">
        <v>0</v>
      </c>
      <c r="Q6696" s="3">
        <v>11</v>
      </c>
      <c r="S6696" s="39">
        <v>11</v>
      </c>
      <c r="T6696" s="39"/>
      <c r="U6696" s="39"/>
    </row>
    <row r="6697" spans="2:24" ht="6" customHeight="1"/>
    <row r="6698" spans="2:24" ht="13.75" customHeight="1">
      <c r="C6698" s="40" t="s">
        <v>10</v>
      </c>
      <c r="D6698" s="40"/>
      <c r="E6698" s="40"/>
      <c r="G6698" s="41">
        <v>1</v>
      </c>
      <c r="H6698" s="41"/>
      <c r="I6698" s="41"/>
    </row>
    <row r="6699" spans="2:24" ht="6" customHeight="1"/>
    <row r="6700" spans="2:24" ht="6" customHeight="1"/>
    <row r="6701" spans="2:24" ht="15" customHeight="1">
      <c r="B6701" s="42" t="s">
        <v>853</v>
      </c>
      <c r="C6701" s="42"/>
      <c r="D6701" s="42"/>
      <c r="E6701" s="42"/>
      <c r="F6701" s="42"/>
      <c r="G6701" s="42"/>
      <c r="H6701" s="42"/>
      <c r="I6701" s="42"/>
      <c r="J6701" s="42"/>
      <c r="K6701" s="42"/>
      <c r="L6701" s="42"/>
      <c r="M6701" s="42"/>
      <c r="N6701" s="42"/>
      <c r="O6701" s="42"/>
      <c r="P6701" s="42"/>
      <c r="Q6701" s="42"/>
      <c r="R6701" s="42"/>
      <c r="S6701" s="42"/>
      <c r="T6701" s="42"/>
      <c r="U6701" s="42"/>
      <c r="V6701" s="42"/>
      <c r="W6701" s="42"/>
      <c r="X6701" s="42"/>
    </row>
    <row r="6702" spans="2:24" ht="5.4" customHeight="1"/>
    <row r="6703" spans="2:24" ht="10.75" customHeight="1">
      <c r="B6703" s="43" t="s">
        <v>854</v>
      </c>
      <c r="C6703" s="43"/>
      <c r="E6703" s="37">
        <v>1322</v>
      </c>
      <c r="F6703" s="37"/>
      <c r="G6703" s="37"/>
      <c r="I6703" s="37">
        <v>1387</v>
      </c>
      <c r="J6703" s="37"/>
      <c r="K6703" s="37"/>
      <c r="M6703" s="2">
        <v>1290</v>
      </c>
      <c r="O6703" s="2">
        <v>1310</v>
      </c>
      <c r="Q6703" s="2">
        <v>1280</v>
      </c>
      <c r="S6703" s="37">
        <v>1369</v>
      </c>
      <c r="T6703" s="37"/>
      <c r="U6703" s="37"/>
    </row>
    <row r="6704" spans="2:24" ht="1.75" customHeight="1">
      <c r="B6704" s="43"/>
      <c r="C6704" s="43"/>
    </row>
    <row r="6705" spans="2:24" ht="0.65" customHeight="1">
      <c r="B6705" s="43"/>
      <c r="C6705" s="43"/>
    </row>
    <row r="6706" spans="2:24" ht="8.4" customHeight="1">
      <c r="B6706" s="43"/>
      <c r="C6706" s="43"/>
    </row>
    <row r="6707" spans="2:24" ht="10.75" customHeight="1">
      <c r="B6707" s="43" t="s">
        <v>854</v>
      </c>
      <c r="C6707" s="43"/>
      <c r="E6707" s="37">
        <v>1322</v>
      </c>
      <c r="F6707" s="37"/>
      <c r="G6707" s="37"/>
      <c r="I6707" s="37">
        <v>1387</v>
      </c>
      <c r="J6707" s="37"/>
      <c r="K6707" s="37"/>
      <c r="M6707" s="2">
        <v>1290</v>
      </c>
      <c r="O6707" s="2">
        <v>1310</v>
      </c>
      <c r="Q6707" s="2">
        <v>1280</v>
      </c>
      <c r="S6707" s="37">
        <v>1369</v>
      </c>
      <c r="T6707" s="37"/>
      <c r="U6707" s="37"/>
      <c r="W6707" s="38">
        <v>50</v>
      </c>
      <c r="X6707" s="38"/>
    </row>
    <row r="6708" spans="2:24" ht="1.75" customHeight="1">
      <c r="B6708" s="43"/>
      <c r="C6708" s="43"/>
    </row>
    <row r="6709" spans="2:24" ht="0.65" customHeight="1">
      <c r="B6709" s="43"/>
      <c r="C6709" s="43"/>
    </row>
    <row r="6710" spans="2:24" ht="8.4" customHeight="1">
      <c r="B6710" s="43"/>
      <c r="C6710" s="43"/>
    </row>
    <row r="6711" spans="2:24" ht="1.75" customHeight="1"/>
    <row r="6712" spans="2:24" ht="10.75" customHeight="1">
      <c r="E6712" s="39">
        <v>2644</v>
      </c>
      <c r="F6712" s="39"/>
      <c r="G6712" s="39"/>
      <c r="I6712" s="39">
        <v>2774</v>
      </c>
      <c r="J6712" s="39"/>
      <c r="K6712" s="39"/>
      <c r="M6712" s="3">
        <v>2580</v>
      </c>
      <c r="O6712" s="3">
        <v>2620</v>
      </c>
      <c r="Q6712" s="3">
        <v>2560</v>
      </c>
      <c r="S6712" s="39">
        <v>2738</v>
      </c>
      <c r="T6712" s="39"/>
      <c r="U6712" s="39"/>
    </row>
    <row r="6713" spans="2:24" ht="6" customHeight="1"/>
    <row r="6714" spans="2:24" ht="13.75" customHeight="1">
      <c r="C6714" s="40" t="s">
        <v>10</v>
      </c>
      <c r="D6714" s="40"/>
      <c r="E6714" s="40"/>
      <c r="G6714" s="41">
        <v>2</v>
      </c>
      <c r="H6714" s="41"/>
      <c r="I6714" s="41"/>
    </row>
    <row r="6715" spans="2:24" ht="6" customHeight="1"/>
    <row r="6716" spans="2:24" ht="6" customHeight="1"/>
    <row r="6717" spans="2:24" ht="15" customHeight="1">
      <c r="B6717" s="42" t="s">
        <v>855</v>
      </c>
      <c r="C6717" s="42"/>
      <c r="D6717" s="42"/>
      <c r="E6717" s="42"/>
      <c r="F6717" s="42"/>
      <c r="G6717" s="42"/>
      <c r="H6717" s="42"/>
      <c r="I6717" s="42"/>
      <c r="J6717" s="42"/>
      <c r="K6717" s="42"/>
      <c r="L6717" s="42"/>
      <c r="M6717" s="42"/>
      <c r="N6717" s="42"/>
      <c r="O6717" s="42"/>
      <c r="P6717" s="42"/>
      <c r="Q6717" s="42"/>
      <c r="R6717" s="42"/>
      <c r="S6717" s="42"/>
      <c r="T6717" s="42"/>
      <c r="U6717" s="42"/>
      <c r="V6717" s="42"/>
      <c r="W6717" s="42"/>
      <c r="X6717" s="42"/>
    </row>
    <row r="6718" spans="2:24" ht="5.4" customHeight="1"/>
    <row r="6719" spans="2:24" ht="12.65" customHeight="1">
      <c r="B6719" s="33" t="s">
        <v>856</v>
      </c>
      <c r="C6719" s="33"/>
      <c r="E6719" s="37">
        <v>360</v>
      </c>
      <c r="F6719" s="37"/>
      <c r="G6719" s="37"/>
      <c r="I6719" s="37">
        <v>360</v>
      </c>
      <c r="J6719" s="37"/>
      <c r="K6719" s="37"/>
      <c r="M6719" s="2">
        <v>230</v>
      </c>
      <c r="O6719" s="2">
        <v>270</v>
      </c>
      <c r="Q6719" s="2">
        <v>455</v>
      </c>
      <c r="S6719" s="37">
        <v>455</v>
      </c>
      <c r="T6719" s="37"/>
      <c r="U6719" s="37"/>
      <c r="W6719" s="38">
        <v>72</v>
      </c>
      <c r="X6719" s="38"/>
    </row>
    <row r="6720" spans="2:24" ht="0.65" customHeight="1">
      <c r="B6720" s="33"/>
      <c r="C6720" s="33"/>
    </row>
    <row r="6721" spans="2:24" ht="0.65" customHeight="1"/>
    <row r="6722" spans="2:24" ht="1.75" customHeight="1"/>
    <row r="6723" spans="2:24" ht="10.75" customHeight="1">
      <c r="E6723" s="39">
        <v>360</v>
      </c>
      <c r="F6723" s="39"/>
      <c r="G6723" s="39"/>
      <c r="I6723" s="39">
        <v>360</v>
      </c>
      <c r="J6723" s="39"/>
      <c r="K6723" s="39"/>
      <c r="M6723" s="3">
        <v>230</v>
      </c>
      <c r="O6723" s="3">
        <v>270</v>
      </c>
      <c r="Q6723" s="3">
        <v>455</v>
      </c>
      <c r="S6723" s="39">
        <v>455</v>
      </c>
      <c r="T6723" s="39"/>
      <c r="U6723" s="39"/>
    </row>
    <row r="6724" spans="2:24" ht="6" customHeight="1"/>
    <row r="6725" spans="2:24" ht="13.75" customHeight="1">
      <c r="C6725" s="40" t="s">
        <v>10</v>
      </c>
      <c r="D6725" s="40"/>
      <c r="E6725" s="40"/>
      <c r="G6725" s="41">
        <v>1</v>
      </c>
      <c r="H6725" s="41"/>
      <c r="I6725" s="41"/>
    </row>
    <row r="6726" spans="2:24" ht="6" customHeight="1"/>
    <row r="6727" spans="2:24" ht="6" customHeight="1"/>
    <row r="6728" spans="2:24" ht="15" customHeight="1">
      <c r="B6728" s="42" t="s">
        <v>857</v>
      </c>
      <c r="C6728" s="42"/>
      <c r="D6728" s="42"/>
      <c r="E6728" s="42"/>
      <c r="F6728" s="42"/>
      <c r="G6728" s="42"/>
      <c r="H6728" s="42"/>
      <c r="I6728" s="42"/>
      <c r="J6728" s="42"/>
      <c r="K6728" s="42"/>
      <c r="L6728" s="42"/>
      <c r="M6728" s="42"/>
      <c r="N6728" s="42"/>
      <c r="O6728" s="42"/>
      <c r="P6728" s="42"/>
      <c r="Q6728" s="42"/>
      <c r="R6728" s="42"/>
      <c r="S6728" s="42"/>
      <c r="T6728" s="42"/>
      <c r="U6728" s="42"/>
      <c r="V6728" s="42"/>
      <c r="W6728" s="42"/>
      <c r="X6728" s="42"/>
    </row>
    <row r="6729" spans="2:24" ht="5.4" customHeight="1"/>
    <row r="6730" spans="2:24" ht="10.75" customHeight="1">
      <c r="B6730" s="43" t="s">
        <v>858</v>
      </c>
      <c r="C6730" s="43"/>
      <c r="E6730" s="37">
        <v>10040</v>
      </c>
      <c r="F6730" s="37"/>
      <c r="G6730" s="37"/>
      <c r="I6730" s="37">
        <v>11523</v>
      </c>
      <c r="J6730" s="37"/>
      <c r="K6730" s="37"/>
      <c r="M6730" s="2">
        <v>10505</v>
      </c>
      <c r="O6730" s="2">
        <v>10985</v>
      </c>
      <c r="Q6730" s="2">
        <v>9775</v>
      </c>
      <c r="S6730" s="37">
        <v>10385</v>
      </c>
      <c r="T6730" s="37"/>
      <c r="U6730" s="37"/>
      <c r="W6730" s="38">
        <v>84</v>
      </c>
      <c r="X6730" s="38"/>
    </row>
    <row r="6731" spans="2:24" ht="1.75" customHeight="1">
      <c r="B6731" s="43"/>
      <c r="C6731" s="43"/>
    </row>
    <row r="6732" spans="2:24" ht="0.65" customHeight="1">
      <c r="B6732" s="43"/>
      <c r="C6732" s="43"/>
    </row>
    <row r="6733" spans="2:24" ht="8.4" customHeight="1">
      <c r="B6733" s="43"/>
      <c r="C6733" s="43"/>
    </row>
    <row r="6734" spans="2:24" ht="10.75" customHeight="1">
      <c r="B6734" s="43" t="s">
        <v>858</v>
      </c>
      <c r="C6734" s="43"/>
      <c r="E6734" s="37">
        <v>10040</v>
      </c>
      <c r="F6734" s="37"/>
      <c r="G6734" s="37"/>
      <c r="I6734" s="37">
        <v>11523</v>
      </c>
      <c r="J6734" s="37"/>
      <c r="K6734" s="37"/>
      <c r="M6734" s="2">
        <v>10505</v>
      </c>
      <c r="O6734" s="2">
        <v>10985</v>
      </c>
      <c r="Q6734" s="2">
        <v>9775</v>
      </c>
      <c r="S6734" s="37">
        <v>10385</v>
      </c>
      <c r="T6734" s="37"/>
      <c r="U6734" s="37"/>
      <c r="W6734" s="38">
        <v>82</v>
      </c>
      <c r="X6734" s="38"/>
    </row>
    <row r="6735" spans="2:24" ht="1.75" customHeight="1">
      <c r="B6735" s="43"/>
      <c r="C6735" s="43"/>
    </row>
    <row r="6736" spans="2:24" ht="0.65" customHeight="1">
      <c r="B6736" s="43"/>
      <c r="C6736" s="43"/>
    </row>
    <row r="6737" spans="2:24" ht="8.4" customHeight="1">
      <c r="B6737" s="43"/>
      <c r="C6737" s="43"/>
    </row>
    <row r="6738" spans="2:24" ht="1.75" customHeight="1"/>
    <row r="6739" spans="2:24" ht="10.75" customHeight="1">
      <c r="E6739" s="39">
        <v>20080</v>
      </c>
      <c r="F6739" s="39"/>
      <c r="G6739" s="39"/>
      <c r="I6739" s="39">
        <v>23046</v>
      </c>
      <c r="J6739" s="39"/>
      <c r="K6739" s="39"/>
      <c r="M6739" s="3">
        <v>21010</v>
      </c>
      <c r="O6739" s="3">
        <v>21970</v>
      </c>
      <c r="Q6739" s="3">
        <v>19550</v>
      </c>
      <c r="S6739" s="39">
        <v>20770</v>
      </c>
      <c r="T6739" s="39"/>
      <c r="U6739" s="39"/>
    </row>
    <row r="6740" spans="2:24" ht="6" customHeight="1"/>
    <row r="6741" spans="2:24" ht="13.75" customHeight="1">
      <c r="C6741" s="40" t="s">
        <v>10</v>
      </c>
      <c r="D6741" s="40"/>
      <c r="E6741" s="40"/>
      <c r="G6741" s="41">
        <v>2</v>
      </c>
      <c r="H6741" s="41"/>
      <c r="I6741" s="41"/>
    </row>
    <row r="6742" spans="2:24" ht="6" customHeight="1"/>
    <row r="6743" spans="2:24" ht="6" customHeight="1"/>
    <row r="6744" spans="2:24" ht="15" customHeight="1">
      <c r="B6744" s="42" t="s">
        <v>859</v>
      </c>
      <c r="C6744" s="42"/>
      <c r="D6744" s="42"/>
      <c r="E6744" s="42"/>
      <c r="F6744" s="42"/>
      <c r="G6744" s="42"/>
      <c r="H6744" s="42"/>
      <c r="I6744" s="42"/>
      <c r="J6744" s="42"/>
      <c r="K6744" s="42"/>
      <c r="L6744" s="42"/>
      <c r="M6744" s="42"/>
      <c r="N6744" s="42"/>
      <c r="O6744" s="42"/>
      <c r="P6744" s="42"/>
      <c r="Q6744" s="42"/>
      <c r="R6744" s="42"/>
      <c r="S6744" s="42"/>
      <c r="T6744" s="42"/>
      <c r="U6744" s="42"/>
      <c r="V6744" s="42"/>
      <c r="W6744" s="42"/>
      <c r="X6744" s="42"/>
    </row>
    <row r="6745" spans="2:24" ht="5.4" customHeight="1"/>
    <row r="6746" spans="2:24" ht="10.75" customHeight="1">
      <c r="B6746" s="43" t="s">
        <v>860</v>
      </c>
      <c r="C6746" s="43"/>
      <c r="E6746" s="37">
        <v>50</v>
      </c>
      <c r="F6746" s="37"/>
      <c r="G6746" s="37"/>
      <c r="I6746" s="37">
        <v>50</v>
      </c>
      <c r="J6746" s="37"/>
      <c r="K6746" s="37"/>
      <c r="M6746" s="2">
        <v>300</v>
      </c>
      <c r="O6746" s="2">
        <v>300</v>
      </c>
      <c r="Q6746" s="2">
        <v>500</v>
      </c>
      <c r="S6746" s="37">
        <v>525</v>
      </c>
      <c r="T6746" s="37"/>
      <c r="U6746" s="37"/>
      <c r="W6746" s="38">
        <v>60</v>
      </c>
      <c r="X6746" s="38"/>
    </row>
    <row r="6747" spans="2:24" ht="1.75" customHeight="1">
      <c r="B6747" s="43"/>
      <c r="C6747" s="43"/>
    </row>
    <row r="6748" spans="2:24" ht="0.65" customHeight="1">
      <c r="B6748" s="43"/>
      <c r="C6748" s="43"/>
    </row>
    <row r="6749" spans="2:24" ht="8.4" customHeight="1">
      <c r="B6749" s="43"/>
      <c r="C6749" s="43"/>
    </row>
    <row r="6750" spans="2:24" ht="10.75" customHeight="1">
      <c r="B6750" s="43" t="s">
        <v>860</v>
      </c>
      <c r="C6750" s="43"/>
      <c r="E6750" s="37">
        <v>50</v>
      </c>
      <c r="F6750" s="37"/>
      <c r="G6750" s="37"/>
      <c r="I6750" s="37">
        <v>50</v>
      </c>
      <c r="J6750" s="37"/>
      <c r="K6750" s="37"/>
      <c r="M6750" s="2">
        <v>300</v>
      </c>
      <c r="O6750" s="2">
        <v>300</v>
      </c>
      <c r="Q6750" s="2">
        <v>500</v>
      </c>
      <c r="S6750" s="37">
        <v>525</v>
      </c>
      <c r="T6750" s="37"/>
      <c r="U6750" s="37"/>
      <c r="W6750" s="38">
        <v>62</v>
      </c>
      <c r="X6750" s="38"/>
    </row>
    <row r="6751" spans="2:24" ht="1.75" customHeight="1">
      <c r="B6751" s="43"/>
      <c r="C6751" s="43"/>
    </row>
    <row r="6752" spans="2:24" ht="0.65" customHeight="1">
      <c r="B6752" s="43"/>
      <c r="C6752" s="43"/>
    </row>
    <row r="6753" spans="2:24" ht="8.4" customHeight="1">
      <c r="B6753" s="43"/>
      <c r="C6753" s="43"/>
    </row>
    <row r="6754" spans="2:24" ht="1.75" customHeight="1"/>
    <row r="6755" spans="2:24" ht="10.75" customHeight="1">
      <c r="E6755" s="39">
        <v>100</v>
      </c>
      <c r="F6755" s="39"/>
      <c r="G6755" s="39"/>
      <c r="I6755" s="39">
        <v>100</v>
      </c>
      <c r="J6755" s="39"/>
      <c r="K6755" s="39"/>
      <c r="M6755" s="3">
        <v>600</v>
      </c>
      <c r="O6755" s="3">
        <v>600</v>
      </c>
      <c r="Q6755" s="3">
        <v>1000</v>
      </c>
      <c r="S6755" s="39">
        <v>1050</v>
      </c>
      <c r="T6755" s="39"/>
      <c r="U6755" s="39"/>
    </row>
    <row r="6756" spans="2:24" ht="6" customHeight="1"/>
    <row r="6757" spans="2:24" ht="13.75" customHeight="1">
      <c r="C6757" s="40" t="s">
        <v>10</v>
      </c>
      <c r="D6757" s="40"/>
      <c r="E6757" s="40"/>
      <c r="G6757" s="41">
        <v>2</v>
      </c>
      <c r="H6757" s="41"/>
      <c r="I6757" s="41"/>
    </row>
    <row r="6758" spans="2:24" ht="6" customHeight="1"/>
    <row r="6759" spans="2:24" ht="6" customHeight="1"/>
    <row r="6760" spans="2:24" ht="15" customHeight="1">
      <c r="B6760" s="42" t="s">
        <v>861</v>
      </c>
      <c r="C6760" s="42"/>
      <c r="D6760" s="42"/>
      <c r="E6760" s="42"/>
      <c r="F6760" s="42"/>
      <c r="G6760" s="42"/>
      <c r="H6760" s="42"/>
      <c r="I6760" s="42"/>
      <c r="J6760" s="42"/>
      <c r="K6760" s="42"/>
      <c r="L6760" s="42"/>
      <c r="M6760" s="42"/>
      <c r="N6760" s="42"/>
      <c r="O6760" s="42"/>
      <c r="P6760" s="42"/>
      <c r="Q6760" s="42"/>
      <c r="R6760" s="42"/>
      <c r="S6760" s="42"/>
      <c r="T6760" s="42"/>
      <c r="U6760" s="42"/>
      <c r="V6760" s="42"/>
      <c r="W6760" s="42"/>
      <c r="X6760" s="42"/>
    </row>
    <row r="6761" spans="2:24" ht="5.4" customHeight="1"/>
    <row r="6762" spans="2:24" ht="12.65" customHeight="1">
      <c r="B6762" s="33" t="s">
        <v>862</v>
      </c>
      <c r="C6762" s="33"/>
      <c r="E6762" s="37">
        <v>0</v>
      </c>
      <c r="F6762" s="37"/>
      <c r="G6762" s="37"/>
      <c r="I6762" s="37">
        <v>0</v>
      </c>
      <c r="J6762" s="37"/>
      <c r="K6762" s="37"/>
      <c r="M6762" s="2">
        <v>310</v>
      </c>
      <c r="O6762" s="2">
        <v>320</v>
      </c>
      <c r="Q6762" s="2">
        <v>0</v>
      </c>
      <c r="S6762" s="37">
        <v>0</v>
      </c>
      <c r="T6762" s="37"/>
      <c r="U6762" s="37"/>
      <c r="W6762" s="38">
        <v>85</v>
      </c>
      <c r="X6762" s="38"/>
    </row>
    <row r="6763" spans="2:24" ht="0.65" customHeight="1">
      <c r="B6763" s="33"/>
      <c r="C6763" s="33"/>
    </row>
    <row r="6764" spans="2:24" ht="0.65" customHeight="1"/>
    <row r="6765" spans="2:24" ht="1.75" customHeight="1"/>
    <row r="6766" spans="2:24" ht="10.75" customHeight="1">
      <c r="E6766" s="39">
        <v>0</v>
      </c>
      <c r="F6766" s="39"/>
      <c r="G6766" s="39"/>
      <c r="I6766" s="39">
        <v>0</v>
      </c>
      <c r="J6766" s="39"/>
      <c r="K6766" s="39"/>
      <c r="M6766" s="3">
        <v>310</v>
      </c>
      <c r="O6766" s="3">
        <v>320</v>
      </c>
      <c r="Q6766" s="3">
        <v>0</v>
      </c>
      <c r="S6766" s="39">
        <v>0</v>
      </c>
      <c r="T6766" s="39"/>
      <c r="U6766" s="39"/>
    </row>
    <row r="6767" spans="2:24" ht="6" customHeight="1"/>
    <row r="6768" spans="2:24" ht="13.75" customHeight="1">
      <c r="C6768" s="40" t="s">
        <v>10</v>
      </c>
      <c r="D6768" s="40"/>
      <c r="E6768" s="40"/>
      <c r="G6768" s="41">
        <v>1</v>
      </c>
      <c r="H6768" s="41"/>
      <c r="I6768" s="41"/>
    </row>
    <row r="6769" spans="2:24" ht="6" customHeight="1"/>
    <row r="6770" spans="2:24" ht="6" customHeight="1"/>
    <row r="6771" spans="2:24" ht="15" customHeight="1">
      <c r="B6771" s="42" t="s">
        <v>863</v>
      </c>
      <c r="C6771" s="42"/>
      <c r="D6771" s="42"/>
      <c r="E6771" s="42"/>
      <c r="F6771" s="42"/>
      <c r="G6771" s="42"/>
      <c r="H6771" s="42"/>
      <c r="I6771" s="42"/>
      <c r="J6771" s="42"/>
      <c r="K6771" s="42"/>
      <c r="L6771" s="42"/>
      <c r="M6771" s="42"/>
      <c r="N6771" s="42"/>
      <c r="O6771" s="42"/>
      <c r="P6771" s="42"/>
      <c r="Q6771" s="42"/>
      <c r="R6771" s="42"/>
      <c r="S6771" s="42"/>
      <c r="T6771" s="42"/>
      <c r="U6771" s="42"/>
      <c r="V6771" s="42"/>
      <c r="W6771" s="42"/>
      <c r="X6771" s="42"/>
    </row>
    <row r="6772" spans="2:24" ht="5.4" customHeight="1"/>
    <row r="6773" spans="2:24" ht="12.65" customHeight="1">
      <c r="B6773" s="33" t="s">
        <v>864</v>
      </c>
      <c r="C6773" s="33"/>
      <c r="E6773" s="37">
        <v>305</v>
      </c>
      <c r="F6773" s="37"/>
      <c r="G6773" s="37"/>
      <c r="I6773" s="37">
        <v>310</v>
      </c>
      <c r="J6773" s="37"/>
      <c r="K6773" s="37"/>
      <c r="M6773" s="2">
        <v>326</v>
      </c>
      <c r="O6773" s="2">
        <v>326</v>
      </c>
      <c r="Q6773" s="2">
        <v>310</v>
      </c>
      <c r="S6773" s="37">
        <v>315</v>
      </c>
      <c r="T6773" s="37"/>
      <c r="U6773" s="37"/>
      <c r="W6773" s="38">
        <v>61</v>
      </c>
      <c r="X6773" s="38"/>
    </row>
    <row r="6774" spans="2:24" ht="0.65" customHeight="1">
      <c r="B6774" s="33"/>
      <c r="C6774" s="33"/>
    </row>
    <row r="6775" spans="2:24" ht="0.65" customHeight="1"/>
    <row r="6776" spans="2:24" ht="1.75" customHeight="1"/>
    <row r="6777" spans="2:24" ht="10.75" customHeight="1">
      <c r="E6777" s="39">
        <v>305</v>
      </c>
      <c r="F6777" s="39"/>
      <c r="G6777" s="39"/>
      <c r="I6777" s="39">
        <v>310</v>
      </c>
      <c r="J6777" s="39"/>
      <c r="K6777" s="39"/>
      <c r="M6777" s="3">
        <v>326</v>
      </c>
      <c r="O6777" s="3">
        <v>326</v>
      </c>
      <c r="Q6777" s="3">
        <v>310</v>
      </c>
      <c r="S6777" s="39">
        <v>315</v>
      </c>
      <c r="T6777" s="39"/>
      <c r="U6777" s="39"/>
    </row>
    <row r="6778" spans="2:24" ht="6" customHeight="1"/>
    <row r="6779" spans="2:24" ht="13.75" customHeight="1">
      <c r="C6779" s="40" t="s">
        <v>10</v>
      </c>
      <c r="D6779" s="40"/>
      <c r="E6779" s="40"/>
      <c r="G6779" s="41">
        <v>1</v>
      </c>
      <c r="H6779" s="41"/>
      <c r="I6779" s="41"/>
    </row>
    <row r="6780" spans="2:24" ht="6" customHeight="1"/>
    <row r="6781" spans="2:24" ht="6" customHeight="1"/>
    <row r="6782" spans="2:24" ht="15" customHeight="1">
      <c r="B6782" s="42" t="s">
        <v>865</v>
      </c>
      <c r="C6782" s="42"/>
      <c r="D6782" s="42"/>
      <c r="E6782" s="42"/>
      <c r="F6782" s="42"/>
      <c r="G6782" s="42"/>
      <c r="H6782" s="42"/>
      <c r="I6782" s="42"/>
      <c r="J6782" s="42"/>
      <c r="K6782" s="42"/>
      <c r="L6782" s="42"/>
      <c r="M6782" s="42"/>
      <c r="N6782" s="42"/>
      <c r="O6782" s="42"/>
      <c r="P6782" s="42"/>
      <c r="Q6782" s="42"/>
      <c r="R6782" s="42"/>
      <c r="S6782" s="42"/>
      <c r="T6782" s="42"/>
      <c r="U6782" s="42"/>
      <c r="V6782" s="42"/>
      <c r="W6782" s="42"/>
      <c r="X6782" s="42"/>
    </row>
    <row r="6783" spans="2:24" ht="5.4" customHeight="1"/>
    <row r="6784" spans="2:24" ht="10.75" customHeight="1">
      <c r="B6784" s="43" t="s">
        <v>866</v>
      </c>
      <c r="C6784" s="43"/>
      <c r="E6784" s="37">
        <v>1250</v>
      </c>
      <c r="F6784" s="37"/>
      <c r="G6784" s="37"/>
      <c r="I6784" s="37">
        <v>1250</v>
      </c>
      <c r="J6784" s="37"/>
      <c r="K6784" s="37"/>
      <c r="M6784" s="2">
        <v>1175</v>
      </c>
      <c r="O6784" s="2">
        <v>1215</v>
      </c>
      <c r="Q6784" s="2">
        <v>1100</v>
      </c>
      <c r="S6784" s="37">
        <v>1145</v>
      </c>
      <c r="T6784" s="37"/>
      <c r="U6784" s="37"/>
      <c r="W6784" s="38">
        <v>62</v>
      </c>
      <c r="X6784" s="38"/>
    </row>
    <row r="6785" spans="2:24" ht="1.75" customHeight="1">
      <c r="B6785" s="43"/>
      <c r="C6785" s="43"/>
    </row>
    <row r="6786" spans="2:24" ht="0.65" customHeight="1">
      <c r="B6786" s="43"/>
      <c r="C6786" s="43"/>
    </row>
    <row r="6787" spans="2:24" ht="8.4" customHeight="1">
      <c r="B6787" s="43"/>
      <c r="C6787" s="43"/>
    </row>
    <row r="6788" spans="2:24" ht="10.75" customHeight="1">
      <c r="B6788" s="43" t="s">
        <v>866</v>
      </c>
      <c r="C6788" s="43"/>
      <c r="E6788" s="37">
        <v>1250</v>
      </c>
      <c r="F6788" s="37"/>
      <c r="G6788" s="37"/>
      <c r="I6788" s="37">
        <v>1250</v>
      </c>
      <c r="J6788" s="37"/>
      <c r="K6788" s="37"/>
      <c r="M6788" s="2">
        <v>1175</v>
      </c>
      <c r="O6788" s="2">
        <v>1215</v>
      </c>
      <c r="Q6788" s="2">
        <v>1100</v>
      </c>
      <c r="S6788" s="37">
        <v>1145</v>
      </c>
      <c r="T6788" s="37"/>
      <c r="U6788" s="37"/>
      <c r="W6788" s="38">
        <v>70</v>
      </c>
      <c r="X6788" s="38"/>
    </row>
    <row r="6789" spans="2:24" ht="1.75" customHeight="1">
      <c r="B6789" s="43"/>
      <c r="C6789" s="43"/>
    </row>
    <row r="6790" spans="2:24" ht="0.65" customHeight="1">
      <c r="B6790" s="43"/>
      <c r="C6790" s="43"/>
    </row>
    <row r="6791" spans="2:24" ht="8.4" customHeight="1">
      <c r="B6791" s="43"/>
      <c r="C6791" s="43"/>
    </row>
    <row r="6792" spans="2:24" ht="1.75" customHeight="1"/>
    <row r="6793" spans="2:24" ht="10.75" customHeight="1">
      <c r="E6793" s="39">
        <v>2500</v>
      </c>
      <c r="F6793" s="39"/>
      <c r="G6793" s="39"/>
      <c r="I6793" s="39">
        <v>2500</v>
      </c>
      <c r="J6793" s="39"/>
      <c r="K6793" s="39"/>
      <c r="M6793" s="3">
        <v>2350</v>
      </c>
      <c r="O6793" s="3">
        <v>2430</v>
      </c>
      <c r="Q6793" s="3">
        <v>2200</v>
      </c>
      <c r="S6793" s="39">
        <v>2290</v>
      </c>
      <c r="T6793" s="39"/>
      <c r="U6793" s="39"/>
    </row>
    <row r="6794" spans="2:24" ht="6" customHeight="1"/>
    <row r="6795" spans="2:24" ht="13.75" customHeight="1">
      <c r="C6795" s="40" t="s">
        <v>10</v>
      </c>
      <c r="D6795" s="40"/>
      <c r="E6795" s="40"/>
      <c r="G6795" s="41">
        <v>2</v>
      </c>
      <c r="H6795" s="41"/>
      <c r="I6795" s="41"/>
    </row>
    <row r="6796" spans="2:24" ht="6" customHeight="1"/>
    <row r="6797" spans="2:24" ht="6" customHeight="1"/>
    <row r="6798" spans="2:24" ht="15" customHeight="1">
      <c r="B6798" s="42" t="s">
        <v>867</v>
      </c>
      <c r="C6798" s="42"/>
      <c r="D6798" s="42"/>
      <c r="E6798" s="42"/>
      <c r="F6798" s="42"/>
      <c r="G6798" s="42"/>
      <c r="H6798" s="42"/>
      <c r="I6798" s="42"/>
      <c r="J6798" s="42"/>
      <c r="K6798" s="42"/>
      <c r="L6798" s="42"/>
      <c r="M6798" s="42"/>
      <c r="N6798" s="42"/>
      <c r="O6798" s="42"/>
      <c r="P6798" s="42"/>
      <c r="Q6798" s="42"/>
      <c r="R6798" s="42"/>
      <c r="S6798" s="42"/>
      <c r="T6798" s="42"/>
      <c r="U6798" s="42"/>
      <c r="V6798" s="42"/>
      <c r="W6798" s="42"/>
      <c r="X6798" s="42"/>
    </row>
    <row r="6799" spans="2:24" ht="5.4" customHeight="1"/>
    <row r="6800" spans="2:24" ht="10.75" customHeight="1">
      <c r="B6800" s="43" t="s">
        <v>868</v>
      </c>
      <c r="C6800" s="43"/>
      <c r="E6800" s="37">
        <v>0</v>
      </c>
      <c r="F6800" s="37"/>
      <c r="G6800" s="37"/>
      <c r="I6800" s="37">
        <v>0</v>
      </c>
      <c r="J6800" s="37"/>
      <c r="K6800" s="37"/>
      <c r="M6800" s="2">
        <v>21</v>
      </c>
      <c r="O6800" s="2">
        <v>21</v>
      </c>
      <c r="Q6800" s="2">
        <v>10</v>
      </c>
      <c r="S6800" s="37">
        <v>10</v>
      </c>
      <c r="T6800" s="37"/>
      <c r="U6800" s="37"/>
      <c r="W6800" s="38">
        <v>43</v>
      </c>
      <c r="X6800" s="38"/>
    </row>
    <row r="6801" spans="2:24" ht="1.75" customHeight="1">
      <c r="B6801" s="43"/>
      <c r="C6801" s="43"/>
    </row>
    <row r="6802" spans="2:24" ht="0.65" customHeight="1">
      <c r="B6802" s="43"/>
      <c r="C6802" s="43"/>
    </row>
    <row r="6803" spans="2:24" ht="8.4" customHeight="1">
      <c r="B6803" s="43"/>
      <c r="C6803" s="43"/>
    </row>
    <row r="6804" spans="2:24" ht="10.75" customHeight="1">
      <c r="B6804" s="43"/>
      <c r="C6804" s="43"/>
    </row>
    <row r="6805" spans="2:24" ht="10.75" customHeight="1">
      <c r="B6805" s="43" t="s">
        <v>868</v>
      </c>
      <c r="C6805" s="43"/>
      <c r="E6805" s="37">
        <v>0</v>
      </c>
      <c r="F6805" s="37"/>
      <c r="G6805" s="37"/>
      <c r="I6805" s="37">
        <v>0</v>
      </c>
      <c r="J6805" s="37"/>
      <c r="K6805" s="37"/>
      <c r="M6805" s="2">
        <v>21</v>
      </c>
      <c r="O6805" s="2">
        <v>21</v>
      </c>
      <c r="Q6805" s="2">
        <v>10</v>
      </c>
      <c r="S6805" s="37">
        <v>10</v>
      </c>
      <c r="T6805" s="37"/>
      <c r="U6805" s="37"/>
    </row>
    <row r="6806" spans="2:24" ht="1.75" customHeight="1">
      <c r="B6806" s="43"/>
      <c r="C6806" s="43"/>
    </row>
    <row r="6807" spans="2:24" ht="0.65" customHeight="1">
      <c r="B6807" s="43"/>
      <c r="C6807" s="43"/>
    </row>
    <row r="6808" spans="2:24" ht="8.4" customHeight="1">
      <c r="B6808" s="43"/>
      <c r="C6808" s="43"/>
    </row>
    <row r="6809" spans="2:24" ht="10.75" customHeight="1">
      <c r="B6809" s="43"/>
      <c r="C6809" s="43"/>
    </row>
    <row r="6810" spans="2:24" ht="1.75" customHeight="1"/>
    <row r="6811" spans="2:24" ht="10.75" customHeight="1">
      <c r="E6811" s="39">
        <v>0</v>
      </c>
      <c r="F6811" s="39"/>
      <c r="G6811" s="39"/>
      <c r="I6811" s="39">
        <v>0</v>
      </c>
      <c r="J6811" s="39"/>
      <c r="K6811" s="39"/>
      <c r="M6811" s="3">
        <v>42</v>
      </c>
      <c r="O6811" s="3">
        <v>42</v>
      </c>
      <c r="Q6811" s="3">
        <v>20</v>
      </c>
      <c r="S6811" s="39">
        <v>20</v>
      </c>
      <c r="T6811" s="39"/>
      <c r="U6811" s="39"/>
    </row>
    <row r="6812" spans="2:24" ht="6" customHeight="1"/>
    <row r="6813" spans="2:24" ht="13.75" customHeight="1">
      <c r="C6813" s="40" t="s">
        <v>10</v>
      </c>
      <c r="D6813" s="40"/>
      <c r="E6813" s="40"/>
      <c r="G6813" s="41">
        <v>2</v>
      </c>
      <c r="H6813" s="41"/>
      <c r="I6813" s="41"/>
    </row>
    <row r="6814" spans="2:24" ht="6" customHeight="1"/>
    <row r="6815" spans="2:24" ht="6" customHeight="1"/>
    <row r="6816" spans="2:24" ht="15" customHeight="1">
      <c r="B6816" s="42" t="s">
        <v>869</v>
      </c>
      <c r="C6816" s="42"/>
      <c r="D6816" s="42"/>
      <c r="E6816" s="42"/>
      <c r="F6816" s="42"/>
      <c r="G6816" s="42"/>
      <c r="H6816" s="42"/>
      <c r="I6816" s="42"/>
      <c r="J6816" s="42"/>
      <c r="K6816" s="42"/>
      <c r="L6816" s="42"/>
      <c r="M6816" s="42"/>
      <c r="N6816" s="42"/>
      <c r="O6816" s="42"/>
      <c r="P6816" s="42"/>
      <c r="Q6816" s="42"/>
      <c r="R6816" s="42"/>
      <c r="S6816" s="42"/>
      <c r="T6816" s="42"/>
      <c r="U6816" s="42"/>
      <c r="V6816" s="42"/>
      <c r="W6816" s="42"/>
      <c r="X6816" s="42"/>
    </row>
    <row r="6817" spans="2:24" ht="5.4" customHeight="1"/>
    <row r="6818" spans="2:24" ht="10.75" customHeight="1">
      <c r="B6818" s="43" t="s">
        <v>870</v>
      </c>
      <c r="C6818" s="43"/>
      <c r="E6818" s="37">
        <v>256</v>
      </c>
      <c r="F6818" s="37"/>
      <c r="G6818" s="37"/>
      <c r="I6818" s="37">
        <v>301</v>
      </c>
      <c r="J6818" s="37"/>
      <c r="K6818" s="37"/>
      <c r="M6818" s="2">
        <v>183</v>
      </c>
      <c r="O6818" s="2">
        <v>220</v>
      </c>
      <c r="Q6818" s="2">
        <v>300</v>
      </c>
      <c r="S6818" s="37">
        <v>300</v>
      </c>
      <c r="T6818" s="37"/>
      <c r="U6818" s="37"/>
      <c r="W6818" s="38">
        <v>54</v>
      </c>
      <c r="X6818" s="38"/>
    </row>
    <row r="6819" spans="2:24" ht="1.75" customHeight="1">
      <c r="B6819" s="43"/>
      <c r="C6819" s="43"/>
    </row>
    <row r="6820" spans="2:24" ht="0.65" customHeight="1">
      <c r="B6820" s="43"/>
      <c r="C6820" s="43"/>
    </row>
    <row r="6821" spans="2:24" ht="8.4" customHeight="1">
      <c r="B6821" s="43"/>
      <c r="C6821" s="43"/>
    </row>
    <row r="6822" spans="2:24" ht="10.75" customHeight="1">
      <c r="B6822" s="43" t="s">
        <v>870</v>
      </c>
      <c r="C6822" s="43"/>
      <c r="E6822" s="37">
        <v>256</v>
      </c>
      <c r="F6822" s="37"/>
      <c r="G6822" s="37"/>
      <c r="I6822" s="37">
        <v>301</v>
      </c>
      <c r="J6822" s="37"/>
      <c r="K6822" s="37"/>
      <c r="M6822" s="2">
        <v>183</v>
      </c>
      <c r="O6822" s="2">
        <v>220</v>
      </c>
      <c r="Q6822" s="2">
        <v>300</v>
      </c>
      <c r="S6822" s="37">
        <v>300</v>
      </c>
      <c r="T6822" s="37"/>
      <c r="U6822" s="37"/>
      <c r="W6822" s="38">
        <v>59</v>
      </c>
      <c r="X6822" s="38"/>
    </row>
    <row r="6823" spans="2:24" ht="1.75" customHeight="1">
      <c r="B6823" s="43"/>
      <c r="C6823" s="43"/>
    </row>
    <row r="6824" spans="2:24" ht="0.65" customHeight="1">
      <c r="B6824" s="43"/>
      <c r="C6824" s="43"/>
    </row>
    <row r="6825" spans="2:24" ht="8.4" customHeight="1">
      <c r="B6825" s="43"/>
      <c r="C6825" s="43"/>
    </row>
    <row r="6826" spans="2:24" ht="1.75" customHeight="1"/>
    <row r="6827" spans="2:24" ht="10.75" customHeight="1">
      <c r="E6827" s="39">
        <v>512</v>
      </c>
      <c r="F6827" s="39"/>
      <c r="G6827" s="39"/>
      <c r="I6827" s="39">
        <v>602</v>
      </c>
      <c r="J6827" s="39"/>
      <c r="K6827" s="39"/>
      <c r="M6827" s="3">
        <v>366</v>
      </c>
      <c r="O6827" s="3">
        <v>440</v>
      </c>
      <c r="Q6827" s="3">
        <v>600</v>
      </c>
      <c r="S6827" s="39">
        <v>600</v>
      </c>
      <c r="T6827" s="39"/>
      <c r="U6827" s="39"/>
    </row>
    <row r="6828" spans="2:24" ht="6" customHeight="1"/>
    <row r="6829" spans="2:24" ht="13.75" customHeight="1">
      <c r="C6829" s="40" t="s">
        <v>10</v>
      </c>
      <c r="D6829" s="40"/>
      <c r="E6829" s="40"/>
      <c r="G6829" s="41">
        <v>2</v>
      </c>
      <c r="H6829" s="41"/>
      <c r="I6829" s="41"/>
    </row>
    <row r="6830" spans="2:24" ht="6" customHeight="1"/>
    <row r="6831" spans="2:24" ht="6" customHeight="1"/>
    <row r="6832" spans="2:24" ht="15" customHeight="1">
      <c r="B6832" s="42" t="s">
        <v>871</v>
      </c>
      <c r="C6832" s="42"/>
      <c r="D6832" s="42"/>
      <c r="E6832" s="42"/>
      <c r="F6832" s="42"/>
      <c r="G6832" s="42"/>
      <c r="H6832" s="42"/>
      <c r="I6832" s="42"/>
      <c r="J6832" s="42"/>
      <c r="K6832" s="42"/>
      <c r="L6832" s="42"/>
      <c r="M6832" s="42"/>
      <c r="N6832" s="42"/>
      <c r="O6832" s="42"/>
      <c r="P6832" s="42"/>
      <c r="Q6832" s="42"/>
      <c r="R6832" s="42"/>
      <c r="S6832" s="42"/>
      <c r="T6832" s="42"/>
      <c r="U6832" s="42"/>
      <c r="V6832" s="42"/>
      <c r="W6832" s="42"/>
      <c r="X6832" s="42"/>
    </row>
    <row r="6833" spans="2:24" ht="5.4" customHeight="1"/>
    <row r="6834" spans="2:24" ht="12.65" customHeight="1">
      <c r="B6834" s="33" t="s">
        <v>872</v>
      </c>
      <c r="C6834" s="33"/>
      <c r="E6834" s="37">
        <v>650</v>
      </c>
      <c r="F6834" s="37"/>
      <c r="G6834" s="37"/>
      <c r="I6834" s="37">
        <v>650</v>
      </c>
      <c r="J6834" s="37"/>
      <c r="K6834" s="37"/>
      <c r="M6834" s="2">
        <v>640</v>
      </c>
      <c r="O6834" s="2">
        <v>640</v>
      </c>
      <c r="Q6834" s="2">
        <v>600</v>
      </c>
      <c r="S6834" s="37">
        <v>615</v>
      </c>
      <c r="T6834" s="37"/>
      <c r="U6834" s="37"/>
      <c r="W6834" s="38">
        <v>44</v>
      </c>
      <c r="X6834" s="38"/>
    </row>
    <row r="6835" spans="2:24" ht="0.65" customHeight="1">
      <c r="B6835" s="33"/>
      <c r="C6835" s="33"/>
    </row>
    <row r="6836" spans="2:24" ht="0.65" customHeight="1"/>
    <row r="6837" spans="2:24" ht="1.75" customHeight="1"/>
    <row r="6838" spans="2:24" ht="10.75" customHeight="1">
      <c r="E6838" s="39">
        <v>650</v>
      </c>
      <c r="F6838" s="39"/>
      <c r="G6838" s="39"/>
      <c r="I6838" s="39">
        <v>650</v>
      </c>
      <c r="J6838" s="39"/>
      <c r="K6838" s="39"/>
      <c r="M6838" s="3">
        <v>640</v>
      </c>
      <c r="O6838" s="3">
        <v>640</v>
      </c>
      <c r="Q6838" s="3">
        <v>600</v>
      </c>
      <c r="S6838" s="39">
        <v>615</v>
      </c>
      <c r="T6838" s="39"/>
      <c r="U6838" s="39"/>
    </row>
    <row r="6839" spans="2:24" ht="6" customHeight="1"/>
    <row r="6840" spans="2:24" ht="13.75" customHeight="1">
      <c r="C6840" s="40" t="s">
        <v>10</v>
      </c>
      <c r="D6840" s="40"/>
      <c r="E6840" s="40"/>
      <c r="G6840" s="41">
        <v>1</v>
      </c>
      <c r="H6840" s="41"/>
      <c r="I6840" s="41"/>
    </row>
    <row r="6841" spans="2:24" ht="6" customHeight="1"/>
    <row r="6842" spans="2:24" ht="6" customHeight="1"/>
    <row r="6843" spans="2:24" ht="15" customHeight="1">
      <c r="B6843" s="42" t="s">
        <v>873</v>
      </c>
      <c r="C6843" s="42"/>
      <c r="D6843" s="42"/>
      <c r="E6843" s="42"/>
      <c r="F6843" s="42"/>
      <c r="G6843" s="42"/>
      <c r="H6843" s="42"/>
      <c r="I6843" s="42"/>
      <c r="J6843" s="42"/>
      <c r="K6843" s="42"/>
      <c r="L6843" s="42"/>
      <c r="M6843" s="42"/>
      <c r="N6843" s="42"/>
      <c r="O6843" s="42"/>
      <c r="P6843" s="42"/>
      <c r="Q6843" s="42"/>
      <c r="R6843" s="42"/>
      <c r="S6843" s="42"/>
      <c r="T6843" s="42"/>
      <c r="U6843" s="42"/>
      <c r="V6843" s="42"/>
      <c r="W6843" s="42"/>
      <c r="X6843" s="42"/>
    </row>
    <row r="6844" spans="2:24" ht="5.4" customHeight="1"/>
    <row r="6845" spans="2:24" ht="10.75" customHeight="1">
      <c r="B6845" s="43" t="s">
        <v>874</v>
      </c>
      <c r="C6845" s="43"/>
      <c r="E6845" s="37">
        <v>100</v>
      </c>
      <c r="F6845" s="37"/>
      <c r="G6845" s="37"/>
      <c r="I6845" s="37">
        <v>100</v>
      </c>
      <c r="J6845" s="37"/>
      <c r="K6845" s="37"/>
      <c r="M6845" s="2">
        <v>190</v>
      </c>
      <c r="O6845" s="2">
        <v>190</v>
      </c>
      <c r="Q6845" s="2">
        <v>530</v>
      </c>
      <c r="S6845" s="37">
        <v>730</v>
      </c>
      <c r="T6845" s="37"/>
      <c r="U6845" s="37"/>
      <c r="W6845" s="38">
        <v>66</v>
      </c>
      <c r="X6845" s="38"/>
    </row>
    <row r="6846" spans="2:24" ht="1.75" customHeight="1">
      <c r="B6846" s="43"/>
      <c r="C6846" s="43"/>
    </row>
    <row r="6847" spans="2:24" ht="0.65" customHeight="1">
      <c r="B6847" s="43"/>
      <c r="C6847" s="43"/>
    </row>
    <row r="6848" spans="2:24" ht="8.4" customHeight="1">
      <c r="B6848" s="43"/>
      <c r="C6848" s="43"/>
    </row>
    <row r="6849" spans="2:24" ht="10.75" customHeight="1">
      <c r="B6849" s="43" t="s">
        <v>874</v>
      </c>
      <c r="C6849" s="43"/>
      <c r="E6849" s="37">
        <v>100</v>
      </c>
      <c r="F6849" s="37"/>
      <c r="G6849" s="37"/>
      <c r="I6849" s="37">
        <v>100</v>
      </c>
      <c r="J6849" s="37"/>
      <c r="K6849" s="37"/>
      <c r="M6849" s="2">
        <v>190</v>
      </c>
      <c r="O6849" s="2">
        <v>190</v>
      </c>
      <c r="Q6849" s="2">
        <v>530</v>
      </c>
      <c r="S6849" s="37">
        <v>730</v>
      </c>
      <c r="T6849" s="37"/>
      <c r="U6849" s="37"/>
      <c r="W6849" s="38">
        <v>62</v>
      </c>
      <c r="X6849" s="38"/>
    </row>
    <row r="6850" spans="2:24" ht="1.75" customHeight="1">
      <c r="B6850" s="43"/>
      <c r="C6850" s="43"/>
    </row>
    <row r="6851" spans="2:24" ht="0.65" customHeight="1">
      <c r="B6851" s="43"/>
      <c r="C6851" s="43"/>
    </row>
    <row r="6852" spans="2:24" ht="8.4" customHeight="1">
      <c r="B6852" s="43"/>
      <c r="C6852" s="43"/>
    </row>
    <row r="6853" spans="2:24" ht="1.75" customHeight="1"/>
    <row r="6854" spans="2:24" ht="10.75" customHeight="1">
      <c r="E6854" s="39">
        <v>200</v>
      </c>
      <c r="F6854" s="39"/>
      <c r="G6854" s="39"/>
      <c r="I6854" s="39">
        <v>200</v>
      </c>
      <c r="J6854" s="39"/>
      <c r="K6854" s="39"/>
      <c r="M6854" s="3">
        <v>380</v>
      </c>
      <c r="O6854" s="3">
        <v>380</v>
      </c>
      <c r="Q6854" s="3">
        <v>1060</v>
      </c>
      <c r="S6854" s="39">
        <v>1460</v>
      </c>
      <c r="T6854" s="39"/>
      <c r="U6854" s="39"/>
    </row>
    <row r="6855" spans="2:24" ht="6" customHeight="1"/>
    <row r="6856" spans="2:24" ht="13.75" customHeight="1">
      <c r="C6856" s="40" t="s">
        <v>10</v>
      </c>
      <c r="D6856" s="40"/>
      <c r="E6856" s="40"/>
      <c r="G6856" s="41">
        <v>2</v>
      </c>
      <c r="H6856" s="41"/>
      <c r="I6856" s="41"/>
    </row>
    <row r="6857" spans="2:24" ht="6" customHeight="1"/>
    <row r="6858" spans="2:24" ht="6" customHeight="1"/>
    <row r="6859" spans="2:24" ht="15" customHeight="1">
      <c r="B6859" s="42" t="s">
        <v>875</v>
      </c>
      <c r="C6859" s="42"/>
      <c r="D6859" s="42"/>
      <c r="E6859" s="42"/>
      <c r="F6859" s="42"/>
      <c r="G6859" s="42"/>
      <c r="H6859" s="42"/>
      <c r="I6859" s="42"/>
      <c r="J6859" s="42"/>
      <c r="K6859" s="42"/>
      <c r="L6859" s="42"/>
      <c r="M6859" s="42"/>
      <c r="N6859" s="42"/>
      <c r="O6859" s="42"/>
      <c r="P6859" s="42"/>
      <c r="Q6859" s="42"/>
      <c r="R6859" s="42"/>
      <c r="S6859" s="42"/>
      <c r="T6859" s="42"/>
      <c r="U6859" s="42"/>
      <c r="V6859" s="42"/>
      <c r="W6859" s="42"/>
      <c r="X6859" s="42"/>
    </row>
    <row r="6860" spans="2:24" ht="5.4" customHeight="1"/>
    <row r="6861" spans="2:24" ht="10.75" customHeight="1">
      <c r="B6861" s="43" t="s">
        <v>876</v>
      </c>
      <c r="C6861" s="43"/>
      <c r="E6861" s="37">
        <v>2550</v>
      </c>
      <c r="F6861" s="37"/>
      <c r="G6861" s="37"/>
      <c r="I6861" s="37">
        <v>2750</v>
      </c>
      <c r="J6861" s="37"/>
      <c r="K6861" s="37"/>
      <c r="M6861" s="2">
        <v>1200</v>
      </c>
      <c r="O6861" s="2">
        <v>1250</v>
      </c>
      <c r="Q6861" s="2">
        <v>950</v>
      </c>
      <c r="S6861" s="37">
        <v>1202.48</v>
      </c>
      <c r="T6861" s="37"/>
      <c r="U6861" s="37"/>
      <c r="W6861" s="38">
        <v>44</v>
      </c>
      <c r="X6861" s="38"/>
    </row>
    <row r="6862" spans="2:24" ht="1.75" customHeight="1">
      <c r="B6862" s="43"/>
      <c r="C6862" s="43"/>
    </row>
    <row r="6863" spans="2:24" ht="0.65" customHeight="1">
      <c r="B6863" s="43"/>
      <c r="C6863" s="43"/>
    </row>
    <row r="6864" spans="2:24" ht="8.4" customHeight="1">
      <c r="B6864" s="43"/>
      <c r="C6864" s="43"/>
    </row>
    <row r="6865" spans="2:24" ht="10.75" customHeight="1">
      <c r="B6865" s="43" t="s">
        <v>876</v>
      </c>
      <c r="C6865" s="43"/>
      <c r="E6865" s="37">
        <v>2550</v>
      </c>
      <c r="F6865" s="37"/>
      <c r="G6865" s="37"/>
      <c r="I6865" s="37">
        <v>2750</v>
      </c>
      <c r="J6865" s="37"/>
      <c r="K6865" s="37"/>
      <c r="M6865" s="2">
        <v>1200</v>
      </c>
      <c r="O6865" s="2">
        <v>1250</v>
      </c>
      <c r="Q6865" s="2">
        <v>950</v>
      </c>
      <c r="S6865" s="37">
        <v>1202.48</v>
      </c>
      <c r="T6865" s="37"/>
      <c r="U6865" s="37"/>
      <c r="W6865" s="38">
        <v>48</v>
      </c>
      <c r="X6865" s="38"/>
    </row>
    <row r="6866" spans="2:24" ht="1.75" customHeight="1">
      <c r="B6866" s="43"/>
      <c r="C6866" s="43"/>
    </row>
    <row r="6867" spans="2:24" ht="0.65" customHeight="1">
      <c r="B6867" s="43"/>
      <c r="C6867" s="43"/>
    </row>
    <row r="6868" spans="2:24" ht="8.4" customHeight="1">
      <c r="B6868" s="43"/>
      <c r="C6868" s="43"/>
    </row>
    <row r="6869" spans="2:24" ht="1.75" customHeight="1"/>
    <row r="6870" spans="2:24" ht="10.75" customHeight="1">
      <c r="E6870" s="39">
        <v>5100</v>
      </c>
      <c r="F6870" s="39"/>
      <c r="G6870" s="39"/>
      <c r="I6870" s="39">
        <v>5500</v>
      </c>
      <c r="J6870" s="39"/>
      <c r="K6870" s="39"/>
      <c r="M6870" s="3">
        <v>2400</v>
      </c>
      <c r="O6870" s="3">
        <v>2500</v>
      </c>
      <c r="Q6870" s="3">
        <v>1900</v>
      </c>
      <c r="S6870" s="39">
        <v>2404.96</v>
      </c>
      <c r="T6870" s="39"/>
      <c r="U6870" s="39"/>
    </row>
    <row r="6871" spans="2:24" ht="6" customHeight="1"/>
    <row r="6872" spans="2:24" ht="13.75" customHeight="1">
      <c r="C6872" s="40" t="s">
        <v>10</v>
      </c>
      <c r="D6872" s="40"/>
      <c r="E6872" s="40"/>
      <c r="G6872" s="41">
        <v>2</v>
      </c>
      <c r="H6872" s="41"/>
      <c r="I6872" s="41"/>
    </row>
    <row r="6873" spans="2:24" ht="6" customHeight="1"/>
    <row r="6874" spans="2:24" ht="6" customHeight="1"/>
    <row r="6875" spans="2:24" ht="15" customHeight="1">
      <c r="B6875" s="42" t="s">
        <v>877</v>
      </c>
      <c r="C6875" s="42"/>
      <c r="D6875" s="42"/>
      <c r="E6875" s="42"/>
      <c r="F6875" s="42"/>
      <c r="G6875" s="42"/>
      <c r="H6875" s="42"/>
      <c r="I6875" s="42"/>
      <c r="J6875" s="42"/>
      <c r="K6875" s="42"/>
      <c r="L6875" s="42"/>
      <c r="M6875" s="42"/>
      <c r="N6875" s="42"/>
      <c r="O6875" s="42"/>
      <c r="P6875" s="42"/>
      <c r="Q6875" s="42"/>
      <c r="R6875" s="42"/>
      <c r="S6875" s="42"/>
      <c r="T6875" s="42"/>
      <c r="U6875" s="42"/>
      <c r="V6875" s="42"/>
      <c r="W6875" s="42"/>
      <c r="X6875" s="42"/>
    </row>
    <row r="6876" spans="2:24" ht="5.4" customHeight="1"/>
    <row r="6877" spans="2:24" ht="10.75" customHeight="1">
      <c r="B6877" s="43" t="s">
        <v>878</v>
      </c>
      <c r="C6877" s="43"/>
      <c r="E6877" s="37">
        <v>0</v>
      </c>
      <c r="F6877" s="37"/>
      <c r="G6877" s="37"/>
      <c r="I6877" s="37">
        <v>0</v>
      </c>
      <c r="J6877" s="37"/>
      <c r="K6877" s="37"/>
      <c r="M6877" s="2">
        <v>1500</v>
      </c>
      <c r="O6877" s="2">
        <v>1500</v>
      </c>
      <c r="Q6877" s="2">
        <v>2800</v>
      </c>
      <c r="S6877" s="37">
        <v>2800</v>
      </c>
      <c r="T6877" s="37"/>
      <c r="U6877" s="37"/>
      <c r="W6877" s="38">
        <v>64</v>
      </c>
      <c r="X6877" s="38"/>
    </row>
    <row r="6878" spans="2:24" ht="1.75" customHeight="1">
      <c r="B6878" s="43"/>
      <c r="C6878" s="43"/>
    </row>
    <row r="6879" spans="2:24" ht="0.65" customHeight="1">
      <c r="B6879" s="43"/>
      <c r="C6879" s="43"/>
    </row>
    <row r="6880" spans="2:24" ht="8.4" customHeight="1">
      <c r="B6880" s="43"/>
      <c r="C6880" s="43"/>
    </row>
    <row r="6881" spans="2:24" ht="10.75" customHeight="1">
      <c r="B6881" s="43" t="s">
        <v>878</v>
      </c>
      <c r="C6881" s="43"/>
      <c r="E6881" s="37">
        <v>0</v>
      </c>
      <c r="F6881" s="37"/>
      <c r="G6881" s="37"/>
      <c r="I6881" s="37">
        <v>0</v>
      </c>
      <c r="J6881" s="37"/>
      <c r="K6881" s="37"/>
      <c r="M6881" s="2">
        <v>1500</v>
      </c>
      <c r="O6881" s="2">
        <v>1500</v>
      </c>
      <c r="Q6881" s="2">
        <v>2800</v>
      </c>
      <c r="S6881" s="37">
        <v>2800</v>
      </c>
      <c r="T6881" s="37"/>
      <c r="U6881" s="37"/>
      <c r="W6881" s="38">
        <v>61</v>
      </c>
      <c r="X6881" s="38"/>
    </row>
    <row r="6882" spans="2:24" ht="1.75" customHeight="1">
      <c r="B6882" s="43"/>
      <c r="C6882" s="43"/>
    </row>
    <row r="6883" spans="2:24" ht="0.65" customHeight="1">
      <c r="B6883" s="43"/>
      <c r="C6883" s="43"/>
    </row>
    <row r="6884" spans="2:24" ht="8.4" customHeight="1">
      <c r="B6884" s="43"/>
      <c r="C6884" s="43"/>
    </row>
    <row r="6885" spans="2:24" ht="1.75" customHeight="1"/>
    <row r="6886" spans="2:24" ht="10.75" customHeight="1">
      <c r="E6886" s="39">
        <v>0</v>
      </c>
      <c r="F6886" s="39"/>
      <c r="G6886" s="39"/>
      <c r="I6886" s="39">
        <v>0</v>
      </c>
      <c r="J6886" s="39"/>
      <c r="K6886" s="39"/>
      <c r="M6886" s="3">
        <v>3000</v>
      </c>
      <c r="O6886" s="3">
        <v>3000</v>
      </c>
      <c r="Q6886" s="3">
        <v>5600</v>
      </c>
      <c r="S6886" s="39">
        <v>5600</v>
      </c>
      <c r="T6886" s="39"/>
      <c r="U6886" s="39"/>
    </row>
    <row r="6887" spans="2:24" ht="6" customHeight="1"/>
    <row r="6888" spans="2:24" ht="13.75" customHeight="1">
      <c r="C6888" s="40" t="s">
        <v>10</v>
      </c>
      <c r="D6888" s="40"/>
      <c r="E6888" s="40"/>
      <c r="G6888" s="41">
        <v>2</v>
      </c>
      <c r="H6888" s="41"/>
      <c r="I6888" s="41"/>
    </row>
    <row r="6889" spans="2:24" ht="6" customHeight="1"/>
    <row r="6890" spans="2:24" ht="6" customHeight="1"/>
    <row r="6891" spans="2:24" ht="15" customHeight="1">
      <c r="B6891" s="42" t="s">
        <v>879</v>
      </c>
      <c r="C6891" s="42"/>
      <c r="D6891" s="42"/>
      <c r="E6891" s="42"/>
      <c r="F6891" s="42"/>
      <c r="G6891" s="42"/>
      <c r="H6891" s="42"/>
      <c r="I6891" s="42"/>
      <c r="J6891" s="42"/>
      <c r="K6891" s="42"/>
      <c r="L6891" s="42"/>
      <c r="M6891" s="42"/>
      <c r="N6891" s="42"/>
      <c r="O6891" s="42"/>
      <c r="P6891" s="42"/>
      <c r="Q6891" s="42"/>
      <c r="R6891" s="42"/>
      <c r="S6891" s="42"/>
      <c r="T6891" s="42"/>
      <c r="U6891" s="42"/>
      <c r="V6891" s="42"/>
      <c r="W6891" s="42"/>
      <c r="X6891" s="42"/>
    </row>
    <row r="6892" spans="2:24" ht="5.4" customHeight="1"/>
    <row r="6893" spans="2:24" ht="12.65" customHeight="1">
      <c r="B6893" s="33" t="s">
        <v>880</v>
      </c>
      <c r="C6893" s="33"/>
      <c r="E6893" s="37">
        <v>1040</v>
      </c>
      <c r="F6893" s="37"/>
      <c r="G6893" s="37"/>
      <c r="I6893" s="37">
        <v>1040</v>
      </c>
      <c r="J6893" s="37"/>
      <c r="K6893" s="37"/>
      <c r="M6893" s="2">
        <v>530</v>
      </c>
      <c r="O6893" s="2">
        <v>595</v>
      </c>
      <c r="Q6893" s="2">
        <v>635</v>
      </c>
      <c r="S6893" s="37">
        <v>715</v>
      </c>
      <c r="T6893" s="37"/>
      <c r="U6893" s="37"/>
      <c r="W6893" s="38">
        <v>56</v>
      </c>
      <c r="X6893" s="38"/>
    </row>
    <row r="6894" spans="2:24" ht="0.65" customHeight="1">
      <c r="B6894" s="33"/>
      <c r="C6894" s="33"/>
    </row>
    <row r="6895" spans="2:24" ht="0.65" customHeight="1"/>
    <row r="6896" spans="2:24" ht="1.75" customHeight="1"/>
    <row r="6897" spans="2:24" ht="10.75" customHeight="1">
      <c r="E6897" s="39">
        <v>1040</v>
      </c>
      <c r="F6897" s="39"/>
      <c r="G6897" s="39"/>
      <c r="I6897" s="39">
        <v>1040</v>
      </c>
      <c r="J6897" s="39"/>
      <c r="K6897" s="39"/>
      <c r="M6897" s="3">
        <v>530</v>
      </c>
      <c r="O6897" s="3">
        <v>595</v>
      </c>
      <c r="Q6897" s="3">
        <v>635</v>
      </c>
      <c r="S6897" s="39">
        <v>715</v>
      </c>
      <c r="T6897" s="39"/>
      <c r="U6897" s="39"/>
    </row>
    <row r="6898" spans="2:24" ht="6" customHeight="1"/>
    <row r="6899" spans="2:24" ht="13.75" customHeight="1">
      <c r="C6899" s="40" t="s">
        <v>10</v>
      </c>
      <c r="D6899" s="40"/>
      <c r="E6899" s="40"/>
      <c r="G6899" s="41">
        <v>1</v>
      </c>
      <c r="H6899" s="41"/>
      <c r="I6899" s="41"/>
    </row>
    <row r="6900" spans="2:24" ht="6" customHeight="1"/>
    <row r="6901" spans="2:24" ht="6" customHeight="1"/>
    <row r="6902" spans="2:24" ht="15" customHeight="1">
      <c r="B6902" s="42" t="s">
        <v>881</v>
      </c>
      <c r="C6902" s="42"/>
      <c r="D6902" s="42"/>
      <c r="E6902" s="42"/>
      <c r="F6902" s="42"/>
      <c r="G6902" s="42"/>
      <c r="H6902" s="42"/>
      <c r="I6902" s="42"/>
      <c r="J6902" s="42"/>
      <c r="K6902" s="42"/>
      <c r="L6902" s="42"/>
      <c r="M6902" s="42"/>
      <c r="N6902" s="42"/>
      <c r="O6902" s="42"/>
      <c r="P6902" s="42"/>
      <c r="Q6902" s="42"/>
      <c r="R6902" s="42"/>
      <c r="S6902" s="42"/>
      <c r="T6902" s="42"/>
      <c r="U6902" s="42"/>
      <c r="V6902" s="42"/>
      <c r="W6902" s="42"/>
      <c r="X6902" s="42"/>
    </row>
    <row r="6903" spans="2:24" ht="5.4" customHeight="1"/>
    <row r="6904" spans="2:24" ht="12.65" customHeight="1">
      <c r="B6904" s="33" t="s">
        <v>882</v>
      </c>
      <c r="C6904" s="33"/>
      <c r="E6904" s="37">
        <v>0</v>
      </c>
      <c r="F6904" s="37"/>
      <c r="G6904" s="37"/>
      <c r="I6904" s="37">
        <v>0</v>
      </c>
      <c r="J6904" s="37"/>
      <c r="K6904" s="37"/>
      <c r="M6904" s="2">
        <v>0</v>
      </c>
      <c r="O6904" s="2">
        <v>0</v>
      </c>
      <c r="Q6904" s="2">
        <v>0</v>
      </c>
      <c r="S6904" s="37">
        <v>0</v>
      </c>
      <c r="T6904" s="37"/>
      <c r="U6904" s="37"/>
      <c r="W6904" s="38">
        <v>17</v>
      </c>
      <c r="X6904" s="38"/>
    </row>
    <row r="6905" spans="2:24" ht="0.65" customHeight="1">
      <c r="B6905" s="33"/>
      <c r="C6905" s="33"/>
    </row>
    <row r="6906" spans="2:24" ht="0.65" customHeight="1"/>
    <row r="6907" spans="2:24" ht="1.75" customHeight="1"/>
    <row r="6908" spans="2:24" ht="10.75" customHeight="1">
      <c r="E6908" s="39">
        <v>0</v>
      </c>
      <c r="F6908" s="39"/>
      <c r="G6908" s="39"/>
      <c r="I6908" s="39">
        <v>0</v>
      </c>
      <c r="J6908" s="39"/>
      <c r="K6908" s="39"/>
      <c r="M6908" s="3">
        <v>0</v>
      </c>
      <c r="O6908" s="3">
        <v>0</v>
      </c>
      <c r="Q6908" s="3">
        <v>0</v>
      </c>
      <c r="S6908" s="39">
        <v>0</v>
      </c>
      <c r="T6908" s="39"/>
      <c r="U6908" s="39"/>
    </row>
    <row r="6909" spans="2:24" ht="6" customHeight="1"/>
    <row r="6910" spans="2:24" ht="13.75" customHeight="1">
      <c r="C6910" s="40" t="s">
        <v>10</v>
      </c>
      <c r="D6910" s="40"/>
      <c r="E6910" s="40"/>
      <c r="G6910" s="41">
        <v>1</v>
      </c>
      <c r="H6910" s="41"/>
      <c r="I6910" s="41"/>
    </row>
    <row r="6911" spans="2:24" ht="6" customHeight="1"/>
    <row r="6912" spans="2:24" ht="6" customHeight="1"/>
    <row r="6913" spans="2:24" ht="15" customHeight="1">
      <c r="B6913" s="42" t="s">
        <v>883</v>
      </c>
      <c r="C6913" s="42"/>
      <c r="D6913" s="42"/>
      <c r="E6913" s="42"/>
      <c r="F6913" s="42"/>
      <c r="G6913" s="42"/>
      <c r="H6913" s="42"/>
      <c r="I6913" s="42"/>
      <c r="J6913" s="42"/>
      <c r="K6913" s="42"/>
      <c r="L6913" s="42"/>
      <c r="M6913" s="42"/>
      <c r="N6913" s="42"/>
      <c r="O6913" s="42"/>
      <c r="P6913" s="42"/>
      <c r="Q6913" s="42"/>
      <c r="R6913" s="42"/>
      <c r="S6913" s="42"/>
      <c r="T6913" s="42"/>
      <c r="U6913" s="42"/>
      <c r="V6913" s="42"/>
      <c r="W6913" s="42"/>
      <c r="X6913" s="42"/>
    </row>
    <row r="6914" spans="2:24" ht="5.4" customHeight="1"/>
    <row r="6915" spans="2:24" ht="10.75" customHeight="1">
      <c r="B6915" s="43" t="s">
        <v>884</v>
      </c>
      <c r="C6915" s="43"/>
      <c r="E6915" s="37">
        <v>0</v>
      </c>
      <c r="F6915" s="37"/>
      <c r="G6915" s="37"/>
      <c r="I6915" s="37">
        <v>0</v>
      </c>
      <c r="J6915" s="37"/>
      <c r="K6915" s="37"/>
      <c r="M6915" s="2">
        <v>200</v>
      </c>
      <c r="O6915" s="2">
        <v>200</v>
      </c>
      <c r="Q6915" s="2">
        <v>2425</v>
      </c>
      <c r="S6915" s="37">
        <v>2670</v>
      </c>
      <c r="T6915" s="37"/>
      <c r="U6915" s="37"/>
      <c r="W6915" s="38">
        <v>73</v>
      </c>
      <c r="X6915" s="38"/>
    </row>
    <row r="6916" spans="2:24" ht="1.75" customHeight="1">
      <c r="B6916" s="43"/>
      <c r="C6916" s="43"/>
    </row>
    <row r="6917" spans="2:24" ht="0.65" customHeight="1">
      <c r="B6917" s="43"/>
      <c r="C6917" s="43"/>
    </row>
    <row r="6918" spans="2:24" ht="8.4" customHeight="1">
      <c r="B6918" s="43"/>
      <c r="C6918" s="43"/>
    </row>
    <row r="6919" spans="2:24" ht="10.75" customHeight="1">
      <c r="B6919" s="43" t="s">
        <v>884</v>
      </c>
      <c r="C6919" s="43"/>
      <c r="E6919" s="37">
        <v>0</v>
      </c>
      <c r="F6919" s="37"/>
      <c r="G6919" s="37"/>
      <c r="I6919" s="37">
        <v>0</v>
      </c>
      <c r="J6919" s="37"/>
      <c r="K6919" s="37"/>
      <c r="M6919" s="2">
        <v>200</v>
      </c>
      <c r="O6919" s="2">
        <v>200</v>
      </c>
      <c r="Q6919" s="2">
        <v>2425</v>
      </c>
      <c r="S6919" s="37">
        <v>2670</v>
      </c>
      <c r="T6919" s="37"/>
      <c r="U6919" s="37"/>
      <c r="W6919" s="38">
        <v>76</v>
      </c>
      <c r="X6919" s="38"/>
    </row>
    <row r="6920" spans="2:24" ht="1.75" customHeight="1">
      <c r="B6920" s="43"/>
      <c r="C6920" s="43"/>
    </row>
    <row r="6921" spans="2:24" ht="0.65" customHeight="1">
      <c r="B6921" s="43"/>
      <c r="C6921" s="43"/>
    </row>
    <row r="6922" spans="2:24" ht="8.4" customHeight="1">
      <c r="B6922" s="43"/>
      <c r="C6922" s="43"/>
    </row>
    <row r="6923" spans="2:24" ht="1.75" customHeight="1"/>
    <row r="6924" spans="2:24" ht="10.75" customHeight="1">
      <c r="E6924" s="39">
        <v>0</v>
      </c>
      <c r="F6924" s="39"/>
      <c r="G6924" s="39"/>
      <c r="I6924" s="39">
        <v>0</v>
      </c>
      <c r="J6924" s="39"/>
      <c r="K6924" s="39"/>
      <c r="M6924" s="3">
        <v>400</v>
      </c>
      <c r="O6924" s="3">
        <v>400</v>
      </c>
      <c r="Q6924" s="3">
        <v>4850</v>
      </c>
      <c r="S6924" s="39">
        <v>5340</v>
      </c>
      <c r="T6924" s="39"/>
      <c r="U6924" s="39"/>
    </row>
    <row r="6925" spans="2:24" ht="6" customHeight="1"/>
    <row r="6926" spans="2:24" ht="13.75" customHeight="1">
      <c r="C6926" s="40" t="s">
        <v>10</v>
      </c>
      <c r="D6926" s="40"/>
      <c r="E6926" s="40"/>
      <c r="G6926" s="41">
        <v>2</v>
      </c>
      <c r="H6926" s="41"/>
      <c r="I6926" s="41"/>
    </row>
    <row r="6927" spans="2:24" ht="6" customHeight="1"/>
    <row r="6928" spans="2:24" ht="6" customHeight="1"/>
    <row r="6929" spans="2:24" ht="15" customHeight="1">
      <c r="B6929" s="42" t="s">
        <v>885</v>
      </c>
      <c r="C6929" s="42"/>
      <c r="D6929" s="42"/>
      <c r="E6929" s="42"/>
      <c r="F6929" s="42"/>
      <c r="G6929" s="42"/>
      <c r="H6929" s="42"/>
      <c r="I6929" s="42"/>
      <c r="J6929" s="42"/>
      <c r="K6929" s="42"/>
      <c r="L6929" s="42"/>
      <c r="M6929" s="42"/>
      <c r="N6929" s="42"/>
      <c r="O6929" s="42"/>
      <c r="P6929" s="42"/>
      <c r="Q6929" s="42"/>
      <c r="R6929" s="42"/>
      <c r="S6929" s="42"/>
      <c r="T6929" s="42"/>
      <c r="U6929" s="42"/>
      <c r="V6929" s="42"/>
      <c r="W6929" s="42"/>
      <c r="X6929" s="42"/>
    </row>
    <row r="6930" spans="2:24" ht="5.4" customHeight="1"/>
    <row r="6931" spans="2:24" ht="12.65" customHeight="1">
      <c r="B6931" s="33" t="s">
        <v>886</v>
      </c>
      <c r="C6931" s="33"/>
      <c r="E6931" s="37">
        <v>0</v>
      </c>
      <c r="F6931" s="37"/>
      <c r="G6931" s="37"/>
      <c r="I6931" s="37">
        <v>0</v>
      </c>
      <c r="J6931" s="37"/>
      <c r="K6931" s="37"/>
      <c r="M6931" s="2">
        <v>100</v>
      </c>
      <c r="O6931" s="2">
        <v>100</v>
      </c>
      <c r="Q6931" s="2">
        <v>0</v>
      </c>
      <c r="S6931" s="37">
        <v>0</v>
      </c>
      <c r="T6931" s="37"/>
      <c r="U6931" s="37"/>
      <c r="W6931" s="38">
        <v>18</v>
      </c>
      <c r="X6931" s="38"/>
    </row>
    <row r="6932" spans="2:24" ht="0.65" customHeight="1">
      <c r="B6932" s="33"/>
      <c r="C6932" s="33"/>
    </row>
    <row r="6933" spans="2:24" ht="0.65" customHeight="1"/>
    <row r="6934" spans="2:24" ht="1.75" customHeight="1"/>
    <row r="6935" spans="2:24" ht="10.75" customHeight="1">
      <c r="E6935" s="39">
        <v>0</v>
      </c>
      <c r="F6935" s="39"/>
      <c r="G6935" s="39"/>
      <c r="I6935" s="39">
        <v>0</v>
      </c>
      <c r="J6935" s="39"/>
      <c r="K6935" s="39"/>
      <c r="M6935" s="3">
        <v>100</v>
      </c>
      <c r="O6935" s="3">
        <v>100</v>
      </c>
      <c r="Q6935" s="3">
        <v>0</v>
      </c>
      <c r="S6935" s="39">
        <v>0</v>
      </c>
      <c r="T6935" s="39"/>
      <c r="U6935" s="39"/>
    </row>
    <row r="6936" spans="2:24" ht="6" customHeight="1"/>
    <row r="6937" spans="2:24" ht="13.75" customHeight="1">
      <c r="C6937" s="40" t="s">
        <v>10</v>
      </c>
      <c r="D6937" s="40"/>
      <c r="E6937" s="40"/>
      <c r="G6937" s="41">
        <v>1</v>
      </c>
      <c r="H6937" s="41"/>
      <c r="I6937" s="41"/>
    </row>
    <row r="6938" spans="2:24" ht="6" customHeight="1"/>
    <row r="6939" spans="2:24" ht="6" customHeight="1"/>
    <row r="6940" spans="2:24" ht="15" customHeight="1">
      <c r="B6940" s="42" t="s">
        <v>887</v>
      </c>
      <c r="C6940" s="42"/>
      <c r="D6940" s="42"/>
      <c r="E6940" s="42"/>
      <c r="F6940" s="42"/>
      <c r="G6940" s="42"/>
      <c r="H6940" s="42"/>
      <c r="I6940" s="42"/>
      <c r="J6940" s="42"/>
      <c r="K6940" s="42"/>
      <c r="L6940" s="42"/>
      <c r="M6940" s="42"/>
      <c r="N6940" s="42"/>
      <c r="O6940" s="42"/>
      <c r="P6940" s="42"/>
      <c r="Q6940" s="42"/>
      <c r="R6940" s="42"/>
      <c r="S6940" s="42"/>
      <c r="T6940" s="42"/>
      <c r="U6940" s="42"/>
      <c r="V6940" s="42"/>
      <c r="W6940" s="42"/>
      <c r="X6940" s="42"/>
    </row>
    <row r="6941" spans="2:24" ht="5.4" customHeight="1"/>
    <row r="6942" spans="2:24" ht="12.65" customHeight="1">
      <c r="B6942" s="33" t="s">
        <v>888</v>
      </c>
      <c r="C6942" s="33"/>
      <c r="E6942" s="37">
        <v>910</v>
      </c>
      <c r="F6942" s="37"/>
      <c r="G6942" s="37"/>
      <c r="I6942" s="37">
        <v>910</v>
      </c>
      <c r="J6942" s="37"/>
      <c r="K6942" s="37"/>
      <c r="M6942" s="2">
        <v>945</v>
      </c>
      <c r="O6942" s="2">
        <v>945</v>
      </c>
      <c r="Q6942" s="2">
        <v>885</v>
      </c>
      <c r="S6942" s="37">
        <v>975</v>
      </c>
      <c r="T6942" s="37"/>
      <c r="U6942" s="37"/>
      <c r="W6942" s="38">
        <v>51</v>
      </c>
      <c r="X6942" s="38"/>
    </row>
    <row r="6943" spans="2:24" ht="0.65" customHeight="1">
      <c r="B6943" s="33"/>
      <c r="C6943" s="33"/>
    </row>
    <row r="6944" spans="2:24" ht="0.65" customHeight="1"/>
    <row r="6945" spans="2:24" ht="1.75" customHeight="1"/>
    <row r="6946" spans="2:24" ht="10.75" customHeight="1">
      <c r="E6946" s="39">
        <v>910</v>
      </c>
      <c r="F6946" s="39"/>
      <c r="G6946" s="39"/>
      <c r="I6946" s="39">
        <v>910</v>
      </c>
      <c r="J6946" s="39"/>
      <c r="K6946" s="39"/>
      <c r="M6946" s="3">
        <v>945</v>
      </c>
      <c r="O6946" s="3">
        <v>945</v>
      </c>
      <c r="Q6946" s="3">
        <v>885</v>
      </c>
      <c r="S6946" s="39">
        <v>975</v>
      </c>
      <c r="T6946" s="39"/>
      <c r="U6946" s="39"/>
    </row>
    <row r="6947" spans="2:24" ht="6" customHeight="1"/>
    <row r="6948" spans="2:24" ht="13.75" customHeight="1">
      <c r="C6948" s="40" t="s">
        <v>10</v>
      </c>
      <c r="D6948" s="40"/>
      <c r="E6948" s="40"/>
      <c r="G6948" s="41">
        <v>1</v>
      </c>
      <c r="H6948" s="41"/>
      <c r="I6948" s="41"/>
    </row>
    <row r="6949" spans="2:24" ht="6" customHeight="1"/>
    <row r="6950" spans="2:24" ht="6" customHeight="1"/>
    <row r="6951" spans="2:24" ht="15" customHeight="1">
      <c r="B6951" s="42" t="s">
        <v>889</v>
      </c>
      <c r="C6951" s="42"/>
      <c r="D6951" s="42"/>
      <c r="E6951" s="42"/>
      <c r="F6951" s="42"/>
      <c r="G6951" s="42"/>
      <c r="H6951" s="42"/>
      <c r="I6951" s="42"/>
      <c r="J6951" s="42"/>
      <c r="K6951" s="42"/>
      <c r="L6951" s="42"/>
      <c r="M6951" s="42"/>
      <c r="N6951" s="42"/>
      <c r="O6951" s="42"/>
      <c r="P6951" s="42"/>
      <c r="Q6951" s="42"/>
      <c r="R6951" s="42"/>
      <c r="S6951" s="42"/>
      <c r="T6951" s="42"/>
      <c r="U6951" s="42"/>
      <c r="V6951" s="42"/>
      <c r="W6951" s="42"/>
      <c r="X6951" s="42"/>
    </row>
    <row r="6952" spans="2:24" ht="5.4" customHeight="1"/>
    <row r="6953" spans="2:24" ht="10.75" customHeight="1">
      <c r="B6953" s="43" t="s">
        <v>890</v>
      </c>
      <c r="C6953" s="43"/>
      <c r="E6953" s="37">
        <v>0</v>
      </c>
      <c r="F6953" s="37"/>
      <c r="G6953" s="37"/>
      <c r="I6953" s="37">
        <v>0</v>
      </c>
      <c r="J6953" s="37"/>
      <c r="K6953" s="37"/>
      <c r="M6953" s="2">
        <v>110</v>
      </c>
      <c r="O6953" s="2">
        <v>120</v>
      </c>
      <c r="Q6953" s="2">
        <v>170</v>
      </c>
      <c r="S6953" s="37">
        <v>220</v>
      </c>
      <c r="T6953" s="37"/>
      <c r="U6953" s="37"/>
      <c r="W6953" s="38">
        <v>39</v>
      </c>
      <c r="X6953" s="38"/>
    </row>
    <row r="6954" spans="2:24" ht="1.75" customHeight="1">
      <c r="B6954" s="43"/>
      <c r="C6954" s="43"/>
    </row>
    <row r="6955" spans="2:24" ht="0.65" customHeight="1">
      <c r="B6955" s="43"/>
      <c r="C6955" s="43"/>
    </row>
    <row r="6956" spans="2:24" ht="8.4" customHeight="1">
      <c r="B6956" s="43"/>
      <c r="C6956" s="43"/>
    </row>
    <row r="6957" spans="2:24" ht="1.75" customHeight="1"/>
    <row r="6958" spans="2:24" ht="10.75" customHeight="1">
      <c r="E6958" s="39">
        <v>0</v>
      </c>
      <c r="F6958" s="39"/>
      <c r="G6958" s="39"/>
      <c r="I6958" s="39">
        <v>0</v>
      </c>
      <c r="J6958" s="39"/>
      <c r="K6958" s="39"/>
      <c r="M6958" s="3">
        <v>110</v>
      </c>
      <c r="O6958" s="3">
        <v>120</v>
      </c>
      <c r="Q6958" s="3">
        <v>170</v>
      </c>
      <c r="S6958" s="39">
        <v>220</v>
      </c>
      <c r="T6958" s="39"/>
      <c r="U6958" s="39"/>
    </row>
    <row r="6959" spans="2:24" ht="6" customHeight="1"/>
    <row r="6960" spans="2:24" ht="13.75" customHeight="1">
      <c r="C6960" s="40" t="s">
        <v>10</v>
      </c>
      <c r="D6960" s="40"/>
      <c r="E6960" s="40"/>
      <c r="G6960" s="41">
        <v>1</v>
      </c>
      <c r="H6960" s="41"/>
      <c r="I6960" s="41"/>
    </row>
    <row r="6961" spans="2:24" ht="6" customHeight="1"/>
    <row r="6962" spans="2:24" ht="6" customHeight="1"/>
    <row r="6963" spans="2:24" ht="15" customHeight="1">
      <c r="B6963" s="42" t="s">
        <v>891</v>
      </c>
      <c r="C6963" s="42"/>
      <c r="D6963" s="42"/>
      <c r="E6963" s="42"/>
      <c r="F6963" s="42"/>
      <c r="G6963" s="42"/>
      <c r="H6963" s="42"/>
      <c r="I6963" s="42"/>
      <c r="J6963" s="42"/>
      <c r="K6963" s="42"/>
      <c r="L6963" s="42"/>
      <c r="M6963" s="42"/>
      <c r="N6963" s="42"/>
      <c r="O6963" s="42"/>
      <c r="P6963" s="42"/>
      <c r="Q6963" s="42"/>
      <c r="R6963" s="42"/>
      <c r="S6963" s="42"/>
      <c r="T6963" s="42"/>
      <c r="U6963" s="42"/>
      <c r="V6963" s="42"/>
      <c r="W6963" s="42"/>
      <c r="X6963" s="42"/>
    </row>
    <row r="6964" spans="2:24" ht="5.4" customHeight="1"/>
    <row r="6965" spans="2:24" ht="12.65" customHeight="1">
      <c r="B6965" s="33" t="s">
        <v>892</v>
      </c>
      <c r="C6965" s="33"/>
      <c r="E6965" s="37">
        <v>0</v>
      </c>
      <c r="F6965" s="37"/>
      <c r="G6965" s="37"/>
      <c r="I6965" s="37">
        <v>100</v>
      </c>
      <c r="J6965" s="37"/>
      <c r="K6965" s="37"/>
      <c r="M6965" s="2">
        <v>60</v>
      </c>
      <c r="O6965" s="2">
        <v>105</v>
      </c>
      <c r="Q6965" s="2">
        <v>0</v>
      </c>
      <c r="S6965" s="37">
        <v>100</v>
      </c>
      <c r="T6965" s="37"/>
      <c r="U6965" s="37"/>
      <c r="W6965" s="38">
        <v>70</v>
      </c>
      <c r="X6965" s="38"/>
    </row>
    <row r="6966" spans="2:24" ht="0.65" customHeight="1">
      <c r="B6966" s="33"/>
      <c r="C6966" s="33"/>
    </row>
    <row r="6967" spans="2:24" ht="0.65" customHeight="1"/>
    <row r="6968" spans="2:24" ht="1.75" customHeight="1"/>
    <row r="6969" spans="2:24" ht="10.75" customHeight="1">
      <c r="E6969" s="39">
        <v>0</v>
      </c>
      <c r="F6969" s="39"/>
      <c r="G6969" s="39"/>
      <c r="I6969" s="39">
        <v>100</v>
      </c>
      <c r="J6969" s="39"/>
      <c r="K6969" s="39"/>
      <c r="M6969" s="3">
        <v>60</v>
      </c>
      <c r="O6969" s="3">
        <v>105</v>
      </c>
      <c r="Q6969" s="3">
        <v>0</v>
      </c>
      <c r="S6969" s="39">
        <v>100</v>
      </c>
      <c r="T6969" s="39"/>
      <c r="U6969" s="39"/>
    </row>
    <row r="6970" spans="2:24" ht="6" customHeight="1"/>
    <row r="6971" spans="2:24" ht="13.75" customHeight="1">
      <c r="C6971" s="40" t="s">
        <v>10</v>
      </c>
      <c r="D6971" s="40"/>
      <c r="E6971" s="40"/>
      <c r="G6971" s="41">
        <v>1</v>
      </c>
      <c r="H6971" s="41"/>
      <c r="I6971" s="41"/>
    </row>
    <row r="6972" spans="2:24" ht="6" customHeight="1"/>
    <row r="6973" spans="2:24" ht="6" customHeight="1"/>
    <row r="6974" spans="2:24" ht="15" customHeight="1">
      <c r="B6974" s="42" t="s">
        <v>893</v>
      </c>
      <c r="C6974" s="42"/>
      <c r="D6974" s="42"/>
      <c r="E6974" s="42"/>
      <c r="F6974" s="42"/>
      <c r="G6974" s="42"/>
      <c r="H6974" s="42"/>
      <c r="I6974" s="42"/>
      <c r="J6974" s="42"/>
      <c r="K6974" s="42"/>
      <c r="L6974" s="42"/>
      <c r="M6974" s="42"/>
      <c r="N6974" s="42"/>
      <c r="O6974" s="42"/>
      <c r="P6974" s="42"/>
      <c r="Q6974" s="42"/>
      <c r="R6974" s="42"/>
      <c r="S6974" s="42"/>
      <c r="T6974" s="42"/>
      <c r="U6974" s="42"/>
      <c r="V6974" s="42"/>
      <c r="W6974" s="42"/>
      <c r="X6974" s="42"/>
    </row>
    <row r="6975" spans="2:24" ht="5.4" customHeight="1"/>
    <row r="6976" spans="2:24" ht="12.65" customHeight="1">
      <c r="B6976" s="33" t="s">
        <v>894</v>
      </c>
      <c r="C6976" s="33"/>
      <c r="E6976" s="37">
        <v>146</v>
      </c>
      <c r="F6976" s="37"/>
      <c r="G6976" s="37"/>
      <c r="I6976" s="37">
        <v>161</v>
      </c>
      <c r="J6976" s="37"/>
      <c r="K6976" s="37"/>
      <c r="M6976" s="2">
        <v>173</v>
      </c>
      <c r="O6976" s="2">
        <v>183</v>
      </c>
      <c r="Q6976" s="2">
        <v>199</v>
      </c>
      <c r="S6976" s="37">
        <v>229</v>
      </c>
      <c r="T6976" s="37"/>
      <c r="U6976" s="37"/>
      <c r="W6976" s="38">
        <v>47</v>
      </c>
      <c r="X6976" s="38"/>
    </row>
    <row r="6977" spans="2:24" ht="0.65" customHeight="1">
      <c r="B6977" s="33"/>
      <c r="C6977" s="33"/>
    </row>
    <row r="6978" spans="2:24" ht="0.65" customHeight="1"/>
    <row r="6979" spans="2:24" ht="1.75" customHeight="1"/>
    <row r="6980" spans="2:24" ht="10.75" customHeight="1">
      <c r="E6980" s="39">
        <v>146</v>
      </c>
      <c r="F6980" s="39"/>
      <c r="G6980" s="39"/>
      <c r="I6980" s="39">
        <v>161</v>
      </c>
      <c r="J6980" s="39"/>
      <c r="K6980" s="39"/>
      <c r="M6980" s="3">
        <v>173</v>
      </c>
      <c r="O6980" s="3">
        <v>183</v>
      </c>
      <c r="Q6980" s="3">
        <v>199</v>
      </c>
      <c r="S6980" s="39">
        <v>229</v>
      </c>
      <c r="T6980" s="39"/>
      <c r="U6980" s="39"/>
    </row>
    <row r="6981" spans="2:24" ht="6" customHeight="1"/>
    <row r="6982" spans="2:24" ht="13.75" customHeight="1">
      <c r="C6982" s="40" t="s">
        <v>10</v>
      </c>
      <c r="D6982" s="40"/>
      <c r="E6982" s="40"/>
      <c r="G6982" s="41">
        <v>1</v>
      </c>
      <c r="H6982" s="41"/>
      <c r="I6982" s="41"/>
    </row>
    <row r="6983" spans="2:24" ht="6" customHeight="1"/>
    <row r="6984" spans="2:24" ht="6" customHeight="1"/>
    <row r="6985" spans="2:24" ht="15" customHeight="1">
      <c r="B6985" s="42" t="s">
        <v>895</v>
      </c>
      <c r="C6985" s="42"/>
      <c r="D6985" s="42"/>
      <c r="E6985" s="42"/>
      <c r="F6985" s="42"/>
      <c r="G6985" s="42"/>
      <c r="H6985" s="42"/>
      <c r="I6985" s="42"/>
      <c r="J6985" s="42"/>
      <c r="K6985" s="42"/>
      <c r="L6985" s="42"/>
      <c r="M6985" s="42"/>
      <c r="N6985" s="42"/>
      <c r="O6985" s="42"/>
      <c r="P6985" s="42"/>
      <c r="Q6985" s="42"/>
      <c r="R6985" s="42"/>
      <c r="S6985" s="42"/>
      <c r="T6985" s="42"/>
      <c r="U6985" s="42"/>
      <c r="V6985" s="42"/>
      <c r="W6985" s="42"/>
      <c r="X6985" s="42"/>
    </row>
    <row r="6986" spans="2:24" ht="5.4" customHeight="1"/>
    <row r="6987" spans="2:24" ht="12.65" customHeight="1">
      <c r="B6987" s="33" t="s">
        <v>896</v>
      </c>
      <c r="C6987" s="33"/>
      <c r="E6987" s="37">
        <v>2100</v>
      </c>
      <c r="F6987" s="37"/>
      <c r="G6987" s="37"/>
      <c r="I6987" s="37">
        <v>2195</v>
      </c>
      <c r="J6987" s="37"/>
      <c r="K6987" s="37"/>
      <c r="M6987" s="2">
        <v>2550</v>
      </c>
      <c r="O6987" s="2">
        <v>2670</v>
      </c>
      <c r="Q6987" s="2">
        <v>1450</v>
      </c>
      <c r="S6987" s="37">
        <v>1525</v>
      </c>
      <c r="T6987" s="37"/>
      <c r="U6987" s="37"/>
    </row>
    <row r="6988" spans="2:24" ht="0.65" customHeight="1">
      <c r="B6988" s="33"/>
      <c r="C6988" s="33"/>
    </row>
    <row r="6989" spans="2:24" ht="0.65" customHeight="1"/>
    <row r="6990" spans="2:24" ht="1.75" customHeight="1"/>
    <row r="6991" spans="2:24" ht="10.75" customHeight="1">
      <c r="E6991" s="39">
        <v>2100</v>
      </c>
      <c r="F6991" s="39"/>
      <c r="G6991" s="39"/>
      <c r="I6991" s="39">
        <v>2195</v>
      </c>
      <c r="J6991" s="39"/>
      <c r="K6991" s="39"/>
      <c r="M6991" s="3">
        <v>2550</v>
      </c>
      <c r="O6991" s="3">
        <v>2670</v>
      </c>
      <c r="Q6991" s="3">
        <v>1450</v>
      </c>
      <c r="S6991" s="39">
        <v>1525</v>
      </c>
      <c r="T6991" s="39"/>
      <c r="U6991" s="39"/>
    </row>
    <row r="6992" spans="2:24" ht="6" customHeight="1"/>
    <row r="6993" spans="2:24" ht="13.75" customHeight="1">
      <c r="C6993" s="40" t="s">
        <v>10</v>
      </c>
      <c r="D6993" s="40"/>
      <c r="E6993" s="40"/>
      <c r="G6993" s="41">
        <v>1</v>
      </c>
      <c r="H6993" s="41"/>
      <c r="I6993" s="41"/>
    </row>
    <row r="6994" spans="2:24" ht="6" customHeight="1"/>
    <row r="6995" spans="2:24" ht="6" customHeight="1"/>
    <row r="6996" spans="2:24" ht="15" customHeight="1">
      <c r="B6996" s="42" t="s">
        <v>897</v>
      </c>
      <c r="C6996" s="42"/>
      <c r="D6996" s="42"/>
      <c r="E6996" s="42"/>
      <c r="F6996" s="42"/>
      <c r="G6996" s="42"/>
      <c r="H6996" s="42"/>
      <c r="I6996" s="42"/>
      <c r="J6996" s="42"/>
      <c r="K6996" s="42"/>
      <c r="L6996" s="42"/>
      <c r="M6996" s="42"/>
      <c r="N6996" s="42"/>
      <c r="O6996" s="42"/>
      <c r="P6996" s="42"/>
      <c r="Q6996" s="42"/>
      <c r="R6996" s="42"/>
      <c r="S6996" s="42"/>
      <c r="T6996" s="42"/>
      <c r="U6996" s="42"/>
      <c r="V6996" s="42"/>
      <c r="W6996" s="42"/>
      <c r="X6996" s="42"/>
    </row>
    <row r="6997" spans="2:24" ht="5.4" customHeight="1"/>
    <row r="6998" spans="2:24" ht="12.65" customHeight="1">
      <c r="B6998" s="33" t="s">
        <v>898</v>
      </c>
      <c r="C6998" s="33"/>
      <c r="E6998" s="37">
        <v>1100</v>
      </c>
      <c r="F6998" s="37"/>
      <c r="G6998" s="37"/>
      <c r="I6998" s="37">
        <v>1100</v>
      </c>
      <c r="J6998" s="37"/>
      <c r="K6998" s="37"/>
      <c r="M6998" s="2">
        <v>1000</v>
      </c>
      <c r="O6998" s="2">
        <v>1000</v>
      </c>
      <c r="Q6998" s="2">
        <v>1100</v>
      </c>
      <c r="S6998" s="37">
        <v>1100</v>
      </c>
      <c r="T6998" s="37"/>
      <c r="U6998" s="37"/>
      <c r="W6998" s="38">
        <v>48</v>
      </c>
      <c r="X6998" s="38"/>
    </row>
    <row r="6999" spans="2:24" ht="0.65" customHeight="1">
      <c r="B6999" s="33"/>
      <c r="C6999" s="33"/>
    </row>
    <row r="7000" spans="2:24" ht="0.65" customHeight="1"/>
    <row r="7001" spans="2:24" ht="1.75" customHeight="1"/>
    <row r="7002" spans="2:24" ht="10.75" customHeight="1">
      <c r="E7002" s="39">
        <v>1100</v>
      </c>
      <c r="F7002" s="39"/>
      <c r="G7002" s="39"/>
      <c r="I7002" s="39">
        <v>1100</v>
      </c>
      <c r="J7002" s="39"/>
      <c r="K7002" s="39"/>
      <c r="M7002" s="3">
        <v>1000</v>
      </c>
      <c r="O7002" s="3">
        <v>1000</v>
      </c>
      <c r="Q7002" s="3">
        <v>1100</v>
      </c>
      <c r="S7002" s="39">
        <v>1100</v>
      </c>
      <c r="T7002" s="39"/>
      <c r="U7002" s="39"/>
    </row>
    <row r="7003" spans="2:24" ht="6" customHeight="1"/>
    <row r="7004" spans="2:24" ht="13.75" customHeight="1">
      <c r="C7004" s="40" t="s">
        <v>10</v>
      </c>
      <c r="D7004" s="40"/>
      <c r="E7004" s="40"/>
      <c r="G7004" s="41">
        <v>1</v>
      </c>
      <c r="H7004" s="41"/>
      <c r="I7004" s="41"/>
    </row>
    <row r="7005" spans="2:24" ht="6" customHeight="1"/>
    <row r="7006" spans="2:24" ht="6" customHeight="1"/>
    <row r="7007" spans="2:24" ht="15" customHeight="1">
      <c r="B7007" s="42" t="s">
        <v>899</v>
      </c>
      <c r="C7007" s="42"/>
      <c r="D7007" s="42"/>
      <c r="E7007" s="42"/>
      <c r="F7007" s="42"/>
      <c r="G7007" s="42"/>
      <c r="H7007" s="42"/>
      <c r="I7007" s="42"/>
      <c r="J7007" s="42"/>
      <c r="K7007" s="42"/>
      <c r="L7007" s="42"/>
      <c r="M7007" s="42"/>
      <c r="N7007" s="42"/>
      <c r="O7007" s="42"/>
      <c r="P7007" s="42"/>
      <c r="Q7007" s="42"/>
      <c r="R7007" s="42"/>
      <c r="S7007" s="42"/>
      <c r="T7007" s="42"/>
      <c r="U7007" s="42"/>
      <c r="V7007" s="42"/>
      <c r="W7007" s="42"/>
      <c r="X7007" s="42"/>
    </row>
    <row r="7008" spans="2:24" ht="5.4" customHeight="1"/>
    <row r="7009" spans="2:24" ht="12.65" customHeight="1">
      <c r="B7009" s="33" t="s">
        <v>900</v>
      </c>
      <c r="C7009" s="33"/>
      <c r="E7009" s="37">
        <v>50</v>
      </c>
      <c r="F7009" s="37"/>
      <c r="G7009" s="37"/>
      <c r="I7009" s="37">
        <v>50</v>
      </c>
      <c r="J7009" s="37"/>
      <c r="K7009" s="37"/>
      <c r="M7009" s="2">
        <v>40</v>
      </c>
      <c r="O7009" s="2">
        <v>40</v>
      </c>
      <c r="Q7009" s="2">
        <v>45</v>
      </c>
      <c r="S7009" s="37">
        <v>55</v>
      </c>
      <c r="T7009" s="37"/>
      <c r="U7009" s="37"/>
      <c r="W7009" s="38">
        <v>29</v>
      </c>
      <c r="X7009" s="38"/>
    </row>
    <row r="7010" spans="2:24" ht="0.65" customHeight="1">
      <c r="B7010" s="33"/>
      <c r="C7010" s="33"/>
    </row>
    <row r="7011" spans="2:24" ht="0.65" customHeight="1"/>
    <row r="7012" spans="2:24" ht="1.75" customHeight="1"/>
    <row r="7013" spans="2:24" ht="10.75" customHeight="1">
      <c r="E7013" s="39">
        <v>50</v>
      </c>
      <c r="F7013" s="39"/>
      <c r="G7013" s="39"/>
      <c r="I7013" s="39">
        <v>50</v>
      </c>
      <c r="J7013" s="39"/>
      <c r="K7013" s="39"/>
      <c r="M7013" s="3">
        <v>40</v>
      </c>
      <c r="O7013" s="3">
        <v>40</v>
      </c>
      <c r="Q7013" s="3">
        <v>45</v>
      </c>
      <c r="S7013" s="39">
        <v>55</v>
      </c>
      <c r="T7013" s="39"/>
      <c r="U7013" s="39"/>
    </row>
    <row r="7014" spans="2:24" ht="6" customHeight="1"/>
    <row r="7015" spans="2:24" ht="13.75" customHeight="1">
      <c r="C7015" s="40" t="s">
        <v>10</v>
      </c>
      <c r="D7015" s="40"/>
      <c r="E7015" s="40"/>
      <c r="G7015" s="41">
        <v>1</v>
      </c>
      <c r="H7015" s="41"/>
      <c r="I7015" s="41"/>
    </row>
    <row r="7016" spans="2:24" ht="6" customHeight="1"/>
    <row r="7017" spans="2:24" ht="6" customHeight="1"/>
    <row r="7018" spans="2:24" ht="15" customHeight="1">
      <c r="B7018" s="42" t="s">
        <v>901</v>
      </c>
      <c r="C7018" s="42"/>
      <c r="D7018" s="42"/>
      <c r="E7018" s="42"/>
      <c r="F7018" s="42"/>
      <c r="G7018" s="42"/>
      <c r="H7018" s="42"/>
      <c r="I7018" s="42"/>
      <c r="J7018" s="42"/>
      <c r="K7018" s="42"/>
      <c r="L7018" s="42"/>
      <c r="M7018" s="42"/>
      <c r="N7018" s="42"/>
      <c r="O7018" s="42"/>
      <c r="P7018" s="42"/>
      <c r="Q7018" s="42"/>
      <c r="R7018" s="42"/>
      <c r="S7018" s="42"/>
      <c r="T7018" s="42"/>
      <c r="U7018" s="42"/>
      <c r="V7018" s="42"/>
      <c r="W7018" s="42"/>
      <c r="X7018" s="42"/>
    </row>
    <row r="7019" spans="2:24" ht="5.4" customHeight="1"/>
    <row r="7020" spans="2:24" ht="10.75" customHeight="1">
      <c r="B7020" s="43" t="s">
        <v>902</v>
      </c>
      <c r="C7020" s="43"/>
      <c r="E7020" s="37">
        <v>50</v>
      </c>
      <c r="F7020" s="37"/>
      <c r="G7020" s="37"/>
      <c r="I7020" s="37">
        <v>50</v>
      </c>
      <c r="J7020" s="37"/>
      <c r="K7020" s="37"/>
      <c r="M7020" s="2">
        <v>200</v>
      </c>
      <c r="O7020" s="2">
        <v>200</v>
      </c>
      <c r="Q7020" s="2">
        <v>5050</v>
      </c>
      <c r="S7020" s="37">
        <v>5050</v>
      </c>
      <c r="T7020" s="37"/>
      <c r="U7020" s="37"/>
    </row>
    <row r="7021" spans="2:24" ht="1.75" customHeight="1">
      <c r="B7021" s="43"/>
      <c r="C7021" s="43"/>
    </row>
    <row r="7022" spans="2:24" ht="0.65" customHeight="1">
      <c r="B7022" s="43"/>
      <c r="C7022" s="43"/>
    </row>
    <row r="7023" spans="2:24" ht="8.4" customHeight="1">
      <c r="B7023" s="43"/>
      <c r="C7023" s="43"/>
    </row>
    <row r="7024" spans="2:24" ht="10.75" customHeight="1">
      <c r="B7024" s="43" t="s">
        <v>902</v>
      </c>
      <c r="C7024" s="43"/>
      <c r="E7024" s="37">
        <v>50</v>
      </c>
      <c r="F7024" s="37"/>
      <c r="G7024" s="37"/>
      <c r="I7024" s="37">
        <v>50</v>
      </c>
      <c r="J7024" s="37"/>
      <c r="K7024" s="37"/>
      <c r="M7024" s="2">
        <v>200</v>
      </c>
      <c r="O7024" s="2">
        <v>200</v>
      </c>
      <c r="Q7024" s="2">
        <v>5050</v>
      </c>
      <c r="S7024" s="37">
        <v>5050</v>
      </c>
      <c r="T7024" s="37"/>
      <c r="U7024" s="37"/>
    </row>
    <row r="7025" spans="2:24" ht="1.75" customHeight="1">
      <c r="B7025" s="43"/>
      <c r="C7025" s="43"/>
    </row>
    <row r="7026" spans="2:24" ht="0.65" customHeight="1">
      <c r="B7026" s="43"/>
      <c r="C7026" s="43"/>
    </row>
    <row r="7027" spans="2:24" ht="8.4" customHeight="1">
      <c r="B7027" s="43"/>
      <c r="C7027" s="43"/>
    </row>
    <row r="7028" spans="2:24" ht="1.75" customHeight="1"/>
    <row r="7029" spans="2:24" ht="10.75" customHeight="1">
      <c r="E7029" s="39">
        <v>100</v>
      </c>
      <c r="F7029" s="39"/>
      <c r="G7029" s="39"/>
      <c r="I7029" s="39">
        <v>100</v>
      </c>
      <c r="J7029" s="39"/>
      <c r="K7029" s="39"/>
      <c r="M7029" s="3">
        <v>400</v>
      </c>
      <c r="O7029" s="3">
        <v>400</v>
      </c>
      <c r="Q7029" s="3">
        <v>10100</v>
      </c>
      <c r="S7029" s="39">
        <v>10100</v>
      </c>
      <c r="T7029" s="39"/>
      <c r="U7029" s="39"/>
    </row>
    <row r="7030" spans="2:24" ht="6" customHeight="1"/>
    <row r="7031" spans="2:24" ht="13.75" customHeight="1">
      <c r="C7031" s="40" t="s">
        <v>10</v>
      </c>
      <c r="D7031" s="40"/>
      <c r="E7031" s="40"/>
      <c r="G7031" s="41">
        <v>2</v>
      </c>
      <c r="H7031" s="41"/>
      <c r="I7031" s="41"/>
    </row>
    <row r="7032" spans="2:24" ht="6" customHeight="1"/>
    <row r="7033" spans="2:24" ht="6" customHeight="1"/>
    <row r="7034" spans="2:24" ht="15" customHeight="1">
      <c r="B7034" s="42" t="s">
        <v>903</v>
      </c>
      <c r="C7034" s="42"/>
      <c r="D7034" s="42"/>
      <c r="E7034" s="42"/>
      <c r="F7034" s="42"/>
      <c r="G7034" s="42"/>
      <c r="H7034" s="42"/>
      <c r="I7034" s="42"/>
      <c r="J7034" s="42"/>
      <c r="K7034" s="42"/>
      <c r="L7034" s="42"/>
      <c r="M7034" s="42"/>
      <c r="N7034" s="42"/>
      <c r="O7034" s="42"/>
      <c r="P7034" s="42"/>
      <c r="Q7034" s="42"/>
      <c r="R7034" s="42"/>
      <c r="S7034" s="42"/>
      <c r="T7034" s="42"/>
      <c r="U7034" s="42"/>
      <c r="V7034" s="42"/>
      <c r="W7034" s="42"/>
      <c r="X7034" s="42"/>
    </row>
    <row r="7035" spans="2:24" ht="5.4" customHeight="1"/>
    <row r="7036" spans="2:24" ht="10.75" customHeight="1">
      <c r="B7036" s="43" t="s">
        <v>904</v>
      </c>
      <c r="C7036" s="43"/>
      <c r="E7036" s="37">
        <v>950</v>
      </c>
      <c r="F7036" s="37"/>
      <c r="G7036" s="37"/>
      <c r="I7036" s="37">
        <v>950</v>
      </c>
      <c r="J7036" s="37"/>
      <c r="K7036" s="37"/>
      <c r="M7036" s="2">
        <v>1200</v>
      </c>
      <c r="O7036" s="2">
        <v>1200</v>
      </c>
      <c r="Q7036" s="2">
        <v>900</v>
      </c>
      <c r="S7036" s="37">
        <v>900</v>
      </c>
      <c r="T7036" s="37"/>
      <c r="U7036" s="37"/>
      <c r="W7036" s="38">
        <v>55</v>
      </c>
      <c r="X7036" s="38"/>
    </row>
    <row r="7037" spans="2:24" ht="1.75" customHeight="1">
      <c r="B7037" s="43"/>
      <c r="C7037" s="43"/>
    </row>
    <row r="7038" spans="2:24" ht="0.65" customHeight="1">
      <c r="B7038" s="43"/>
      <c r="C7038" s="43"/>
    </row>
    <row r="7039" spans="2:24" ht="8.4" customHeight="1">
      <c r="B7039" s="43"/>
      <c r="C7039" s="43"/>
    </row>
    <row r="7040" spans="2:24" ht="10.75" customHeight="1">
      <c r="B7040" s="43" t="s">
        <v>904</v>
      </c>
      <c r="C7040" s="43"/>
      <c r="E7040" s="37">
        <v>950</v>
      </c>
      <c r="F7040" s="37"/>
      <c r="G7040" s="37"/>
      <c r="I7040" s="37">
        <v>950</v>
      </c>
      <c r="J7040" s="37"/>
      <c r="K7040" s="37"/>
      <c r="M7040" s="2">
        <v>1200</v>
      </c>
      <c r="O7040" s="2">
        <v>1200</v>
      </c>
      <c r="Q7040" s="2">
        <v>900</v>
      </c>
      <c r="S7040" s="37">
        <v>900</v>
      </c>
      <c r="T7040" s="37"/>
      <c r="U7040" s="37"/>
      <c r="W7040" s="38">
        <v>53</v>
      </c>
      <c r="X7040" s="38"/>
    </row>
    <row r="7041" spans="2:24" ht="1.75" customHeight="1">
      <c r="B7041" s="43"/>
      <c r="C7041" s="43"/>
    </row>
    <row r="7042" spans="2:24" ht="0.65" customHeight="1">
      <c r="B7042" s="43"/>
      <c r="C7042" s="43"/>
    </row>
    <row r="7043" spans="2:24" ht="8.4" customHeight="1">
      <c r="B7043" s="43"/>
      <c r="C7043" s="43"/>
    </row>
    <row r="7044" spans="2:24" ht="1.75" customHeight="1"/>
    <row r="7045" spans="2:24" ht="10.75" customHeight="1">
      <c r="E7045" s="39">
        <v>1900</v>
      </c>
      <c r="F7045" s="39"/>
      <c r="G7045" s="39"/>
      <c r="I7045" s="39">
        <v>1900</v>
      </c>
      <c r="J7045" s="39"/>
      <c r="K7045" s="39"/>
      <c r="M7045" s="3">
        <v>2400</v>
      </c>
      <c r="O7045" s="3">
        <v>2400</v>
      </c>
      <c r="Q7045" s="3">
        <v>1800</v>
      </c>
      <c r="S7045" s="39">
        <v>1800</v>
      </c>
      <c r="T7045" s="39"/>
      <c r="U7045" s="39"/>
    </row>
    <row r="7046" spans="2:24" ht="6" customHeight="1"/>
    <row r="7047" spans="2:24" ht="13.75" customHeight="1">
      <c r="C7047" s="40" t="s">
        <v>10</v>
      </c>
      <c r="D7047" s="40"/>
      <c r="E7047" s="40"/>
      <c r="G7047" s="41">
        <v>2</v>
      </c>
      <c r="H7047" s="41"/>
      <c r="I7047" s="41"/>
    </row>
    <row r="7048" spans="2:24" ht="6" customHeight="1"/>
    <row r="7049" spans="2:24" ht="6" customHeight="1"/>
    <row r="7050" spans="2:24" ht="15" customHeight="1">
      <c r="B7050" s="42" t="s">
        <v>905</v>
      </c>
      <c r="C7050" s="42"/>
      <c r="D7050" s="42"/>
      <c r="E7050" s="42"/>
      <c r="F7050" s="42"/>
      <c r="G7050" s="42"/>
      <c r="H7050" s="42"/>
      <c r="I7050" s="42"/>
      <c r="J7050" s="42"/>
      <c r="K7050" s="42"/>
      <c r="L7050" s="42"/>
      <c r="M7050" s="42"/>
      <c r="N7050" s="42"/>
      <c r="O7050" s="42"/>
      <c r="P7050" s="42"/>
      <c r="Q7050" s="42"/>
      <c r="R7050" s="42"/>
      <c r="S7050" s="42"/>
      <c r="T7050" s="42"/>
      <c r="U7050" s="42"/>
      <c r="V7050" s="42"/>
      <c r="W7050" s="42"/>
      <c r="X7050" s="42"/>
    </row>
    <row r="7051" spans="2:24" ht="5.4" customHeight="1"/>
    <row r="7052" spans="2:24" ht="12.65" customHeight="1">
      <c r="B7052" s="33" t="s">
        <v>906</v>
      </c>
      <c r="C7052" s="33"/>
      <c r="E7052" s="37">
        <v>1600</v>
      </c>
      <c r="F7052" s="37"/>
      <c r="G7052" s="37"/>
      <c r="I7052" s="37">
        <v>1690</v>
      </c>
      <c r="J7052" s="37"/>
      <c r="K7052" s="37"/>
      <c r="M7052" s="2">
        <v>1480</v>
      </c>
      <c r="O7052" s="2">
        <v>1480</v>
      </c>
      <c r="Q7052" s="2">
        <v>995</v>
      </c>
      <c r="S7052" s="37">
        <v>1080</v>
      </c>
      <c r="T7052" s="37"/>
      <c r="U7052" s="37"/>
      <c r="W7052" s="38">
        <v>74</v>
      </c>
      <c r="X7052" s="38"/>
    </row>
    <row r="7053" spans="2:24" ht="0.65" customHeight="1">
      <c r="B7053" s="33"/>
      <c r="C7053" s="33"/>
    </row>
    <row r="7054" spans="2:24" ht="0.65" customHeight="1"/>
    <row r="7055" spans="2:24" ht="1.75" customHeight="1"/>
    <row r="7056" spans="2:24" ht="10.75" customHeight="1">
      <c r="E7056" s="39">
        <v>1600</v>
      </c>
      <c r="F7056" s="39"/>
      <c r="G7056" s="39"/>
      <c r="I7056" s="39">
        <v>1690</v>
      </c>
      <c r="J7056" s="39"/>
      <c r="K7056" s="39"/>
      <c r="M7056" s="3">
        <v>1480</v>
      </c>
      <c r="O7056" s="3">
        <v>1480</v>
      </c>
      <c r="Q7056" s="3">
        <v>995</v>
      </c>
      <c r="S7056" s="39">
        <v>1080</v>
      </c>
      <c r="T7056" s="39"/>
      <c r="U7056" s="39"/>
    </row>
    <row r="7057" spans="2:24" ht="6" customHeight="1"/>
    <row r="7058" spans="2:24" ht="13.75" customHeight="1">
      <c r="C7058" s="40" t="s">
        <v>10</v>
      </c>
      <c r="D7058" s="40"/>
      <c r="E7058" s="40"/>
      <c r="G7058" s="41">
        <v>1</v>
      </c>
      <c r="H7058" s="41"/>
      <c r="I7058" s="41"/>
    </row>
    <row r="7059" spans="2:24" ht="6" customHeight="1"/>
    <row r="7060" spans="2:24" ht="6" customHeight="1"/>
    <row r="7061" spans="2:24" ht="15" customHeight="1">
      <c r="B7061" s="42" t="s">
        <v>907</v>
      </c>
      <c r="C7061" s="42"/>
      <c r="D7061" s="42"/>
      <c r="E7061" s="42"/>
      <c r="F7061" s="42"/>
      <c r="G7061" s="42"/>
      <c r="H7061" s="42"/>
      <c r="I7061" s="42"/>
      <c r="J7061" s="42"/>
      <c r="K7061" s="42"/>
      <c r="L7061" s="42"/>
      <c r="M7061" s="42"/>
      <c r="N7061" s="42"/>
      <c r="O7061" s="42"/>
      <c r="P7061" s="42"/>
      <c r="Q7061" s="42"/>
      <c r="R7061" s="42"/>
      <c r="S7061" s="42"/>
      <c r="T7061" s="42"/>
      <c r="U7061" s="42"/>
      <c r="V7061" s="42"/>
      <c r="W7061" s="42"/>
      <c r="X7061" s="42"/>
    </row>
    <row r="7062" spans="2:24" ht="5.4" customHeight="1"/>
    <row r="7063" spans="2:24" ht="12.65" customHeight="1">
      <c r="B7063" s="33" t="s">
        <v>908</v>
      </c>
      <c r="C7063" s="33"/>
      <c r="E7063" s="37">
        <v>0</v>
      </c>
      <c r="F7063" s="37"/>
      <c r="G7063" s="37"/>
      <c r="I7063" s="37">
        <v>0</v>
      </c>
      <c r="J7063" s="37"/>
      <c r="K7063" s="37"/>
      <c r="M7063" s="2">
        <v>56</v>
      </c>
      <c r="O7063" s="2">
        <v>58</v>
      </c>
      <c r="Q7063" s="2">
        <v>0</v>
      </c>
      <c r="S7063" s="37">
        <v>0</v>
      </c>
      <c r="T7063" s="37"/>
      <c r="U7063" s="37"/>
      <c r="W7063" s="38">
        <v>18</v>
      </c>
      <c r="X7063" s="38"/>
    </row>
    <row r="7064" spans="2:24" ht="0.65" customHeight="1">
      <c r="B7064" s="33"/>
      <c r="C7064" s="33"/>
    </row>
    <row r="7065" spans="2:24" ht="0.65" customHeight="1"/>
    <row r="7066" spans="2:24" ht="1.75" customHeight="1"/>
    <row r="7067" spans="2:24" ht="10.75" customHeight="1">
      <c r="E7067" s="39">
        <v>0</v>
      </c>
      <c r="F7067" s="39"/>
      <c r="G7067" s="39"/>
      <c r="I7067" s="39">
        <v>0</v>
      </c>
      <c r="J7067" s="39"/>
      <c r="K7067" s="39"/>
      <c r="M7067" s="3">
        <v>56</v>
      </c>
      <c r="O7067" s="3">
        <v>58</v>
      </c>
      <c r="Q7067" s="3">
        <v>0</v>
      </c>
      <c r="S7067" s="39">
        <v>0</v>
      </c>
      <c r="T7067" s="39"/>
      <c r="U7067" s="39"/>
    </row>
    <row r="7068" spans="2:24" ht="6" customHeight="1"/>
    <row r="7069" spans="2:24" ht="13.75" customHeight="1">
      <c r="C7069" s="40" t="s">
        <v>10</v>
      </c>
      <c r="D7069" s="40"/>
      <c r="E7069" s="40"/>
      <c r="G7069" s="41">
        <v>1</v>
      </c>
      <c r="H7069" s="41"/>
      <c r="I7069" s="41"/>
    </row>
    <row r="7070" spans="2:24" ht="6" customHeight="1"/>
    <row r="7071" spans="2:24" ht="6" customHeight="1"/>
    <row r="7072" spans="2:24" ht="15" customHeight="1">
      <c r="B7072" s="42" t="s">
        <v>909</v>
      </c>
      <c r="C7072" s="42"/>
      <c r="D7072" s="42"/>
      <c r="E7072" s="42"/>
      <c r="F7072" s="42"/>
      <c r="G7072" s="42"/>
      <c r="H7072" s="42"/>
      <c r="I7072" s="42"/>
      <c r="J7072" s="42"/>
      <c r="K7072" s="42"/>
      <c r="L7072" s="42"/>
      <c r="M7072" s="42"/>
      <c r="N7072" s="42"/>
      <c r="O7072" s="42"/>
      <c r="P7072" s="42"/>
      <c r="Q7072" s="42"/>
      <c r="R7072" s="42"/>
      <c r="S7072" s="42"/>
      <c r="T7072" s="42"/>
      <c r="U7072" s="42"/>
      <c r="V7072" s="42"/>
      <c r="W7072" s="42"/>
      <c r="X7072" s="42"/>
    </row>
    <row r="7073" spans="2:24" ht="5.4" customHeight="1"/>
    <row r="7074" spans="2:24" ht="12.65" customHeight="1">
      <c r="B7074" s="33" t="s">
        <v>910</v>
      </c>
      <c r="C7074" s="33"/>
      <c r="E7074" s="37">
        <v>5200</v>
      </c>
      <c r="F7074" s="37"/>
      <c r="G7074" s="37"/>
      <c r="I7074" s="37">
        <v>5385</v>
      </c>
      <c r="J7074" s="37"/>
      <c r="K7074" s="37"/>
      <c r="M7074" s="2">
        <v>5150</v>
      </c>
      <c r="O7074" s="2">
        <v>5210</v>
      </c>
      <c r="Q7074" s="2">
        <v>5275</v>
      </c>
      <c r="S7074" s="37">
        <v>5635</v>
      </c>
      <c r="T7074" s="37"/>
      <c r="U7074" s="37"/>
      <c r="W7074" s="38">
        <v>47</v>
      </c>
      <c r="X7074" s="38"/>
    </row>
    <row r="7075" spans="2:24" ht="0.65" customHeight="1">
      <c r="B7075" s="33"/>
      <c r="C7075" s="33"/>
    </row>
    <row r="7076" spans="2:24" ht="0.65" customHeight="1"/>
    <row r="7077" spans="2:24" ht="10.75" customHeight="1">
      <c r="E7077" s="39">
        <v>5200</v>
      </c>
      <c r="F7077" s="39"/>
      <c r="G7077" s="39"/>
      <c r="I7077" s="39">
        <v>5385</v>
      </c>
      <c r="J7077" s="39"/>
      <c r="K7077" s="39"/>
      <c r="M7077" s="3">
        <v>5150</v>
      </c>
      <c r="O7077" s="3">
        <v>5210</v>
      </c>
      <c r="Q7077" s="3">
        <v>5275</v>
      </c>
      <c r="S7077" s="39">
        <v>5635</v>
      </c>
      <c r="T7077" s="39"/>
      <c r="U7077" s="39"/>
    </row>
    <row r="7078" spans="2:24" ht="6" customHeight="1"/>
    <row r="7079" spans="2:24" ht="13.75" customHeight="1">
      <c r="C7079" s="40" t="s">
        <v>10</v>
      </c>
      <c r="D7079" s="40"/>
      <c r="E7079" s="40"/>
      <c r="G7079" s="41">
        <v>1</v>
      </c>
      <c r="H7079" s="41"/>
      <c r="I7079" s="41"/>
    </row>
    <row r="7080" spans="2:24" ht="6" customHeight="1"/>
    <row r="7081" spans="2:24" ht="6" customHeight="1"/>
    <row r="7082" spans="2:24" ht="15" customHeight="1">
      <c r="B7082" s="42" t="s">
        <v>911</v>
      </c>
      <c r="C7082" s="42"/>
      <c r="D7082" s="42"/>
      <c r="E7082" s="42"/>
      <c r="F7082" s="42"/>
      <c r="G7082" s="42"/>
      <c r="H7082" s="42"/>
      <c r="I7082" s="42"/>
      <c r="J7082" s="42"/>
      <c r="K7082" s="42"/>
      <c r="L7082" s="42"/>
      <c r="M7082" s="42"/>
      <c r="N7082" s="42"/>
      <c r="O7082" s="42"/>
      <c r="P7082" s="42"/>
      <c r="Q7082" s="42"/>
      <c r="R7082" s="42"/>
      <c r="S7082" s="42"/>
      <c r="T7082" s="42"/>
      <c r="U7082" s="42"/>
      <c r="V7082" s="42"/>
      <c r="W7082" s="42"/>
      <c r="X7082" s="42"/>
    </row>
    <row r="7083" spans="2:24" ht="5.4" customHeight="1"/>
    <row r="7084" spans="2:24" ht="12.65" customHeight="1">
      <c r="B7084" s="33" t="s">
        <v>912</v>
      </c>
      <c r="C7084" s="33"/>
      <c r="E7084" s="37">
        <v>0</v>
      </c>
      <c r="F7084" s="37"/>
      <c r="G7084" s="37"/>
      <c r="I7084" s="37">
        <v>0</v>
      </c>
      <c r="J7084" s="37"/>
      <c r="K7084" s="37"/>
      <c r="M7084" s="2">
        <v>0</v>
      </c>
      <c r="O7084" s="2">
        <v>0</v>
      </c>
      <c r="Q7084" s="2">
        <v>0</v>
      </c>
      <c r="S7084" s="37">
        <v>0</v>
      </c>
      <c r="T7084" s="37"/>
      <c r="U7084" s="37"/>
      <c r="W7084" s="38">
        <v>17</v>
      </c>
      <c r="X7084" s="38"/>
    </row>
    <row r="7085" spans="2:24" ht="0.65" customHeight="1">
      <c r="B7085" s="33"/>
      <c r="C7085" s="33"/>
    </row>
    <row r="7086" spans="2:24" ht="0.65" customHeight="1"/>
    <row r="7087" spans="2:24" ht="1.75" customHeight="1"/>
    <row r="7088" spans="2:24" ht="10.75" customHeight="1">
      <c r="E7088" s="39">
        <v>0</v>
      </c>
      <c r="F7088" s="39"/>
      <c r="G7088" s="39"/>
      <c r="I7088" s="39">
        <v>0</v>
      </c>
      <c r="J7088" s="39"/>
      <c r="K7088" s="39"/>
      <c r="M7088" s="3">
        <v>0</v>
      </c>
      <c r="O7088" s="3">
        <v>0</v>
      </c>
      <c r="Q7088" s="3">
        <v>0</v>
      </c>
      <c r="S7088" s="39">
        <v>0</v>
      </c>
      <c r="T7088" s="39"/>
      <c r="U7088" s="39"/>
    </row>
    <row r="7089" spans="2:24" ht="6" customHeight="1"/>
    <row r="7090" spans="2:24" ht="13.75" customHeight="1">
      <c r="C7090" s="40" t="s">
        <v>10</v>
      </c>
      <c r="D7090" s="40"/>
      <c r="E7090" s="40"/>
      <c r="G7090" s="41">
        <v>1</v>
      </c>
      <c r="H7090" s="41"/>
      <c r="I7090" s="41"/>
    </row>
    <row r="7091" spans="2:24" ht="6" customHeight="1"/>
    <row r="7092" spans="2:24" ht="6" customHeight="1"/>
    <row r="7093" spans="2:24" ht="15" customHeight="1">
      <c r="B7093" s="42" t="s">
        <v>913</v>
      </c>
      <c r="C7093" s="42"/>
      <c r="D7093" s="42"/>
      <c r="E7093" s="42"/>
      <c r="F7093" s="42"/>
      <c r="G7093" s="42"/>
      <c r="H7093" s="42"/>
      <c r="I7093" s="42"/>
      <c r="J7093" s="42"/>
      <c r="K7093" s="42"/>
      <c r="L7093" s="42"/>
      <c r="M7093" s="42"/>
      <c r="N7093" s="42"/>
      <c r="O7093" s="42"/>
      <c r="P7093" s="42"/>
      <c r="Q7093" s="42"/>
      <c r="R7093" s="42"/>
      <c r="S7093" s="42"/>
      <c r="T7093" s="42"/>
      <c r="U7093" s="42"/>
      <c r="V7093" s="42"/>
      <c r="W7093" s="42"/>
      <c r="X7093" s="42"/>
    </row>
    <row r="7094" spans="2:24" ht="5.4" customHeight="1"/>
    <row r="7095" spans="2:24" ht="10.75" customHeight="1">
      <c r="B7095" s="43" t="s">
        <v>914</v>
      </c>
      <c r="C7095" s="43"/>
      <c r="E7095" s="37">
        <v>0</v>
      </c>
      <c r="F7095" s="37"/>
      <c r="G7095" s="37"/>
      <c r="I7095" s="37">
        <v>0</v>
      </c>
      <c r="J7095" s="37"/>
      <c r="K7095" s="37"/>
      <c r="M7095" s="2">
        <v>0</v>
      </c>
      <c r="O7095" s="2">
        <v>0</v>
      </c>
      <c r="Q7095" s="2">
        <v>0</v>
      </c>
      <c r="S7095" s="37">
        <v>0</v>
      </c>
      <c r="T7095" s="37"/>
      <c r="U7095" s="37"/>
    </row>
    <row r="7096" spans="2:24" ht="1.75" customHeight="1">
      <c r="B7096" s="43"/>
      <c r="C7096" s="43"/>
    </row>
    <row r="7097" spans="2:24" ht="0.65" customHeight="1">
      <c r="B7097" s="43"/>
      <c r="C7097" s="43"/>
    </row>
    <row r="7098" spans="2:24" ht="8.4" customHeight="1">
      <c r="B7098" s="43"/>
      <c r="C7098" s="43"/>
    </row>
    <row r="7099" spans="2:24" ht="1.75" customHeight="1"/>
    <row r="7100" spans="2:24" ht="10.75" customHeight="1">
      <c r="E7100" s="39">
        <v>0</v>
      </c>
      <c r="F7100" s="39"/>
      <c r="G7100" s="39"/>
      <c r="I7100" s="39">
        <v>0</v>
      </c>
      <c r="J7100" s="39"/>
      <c r="K7100" s="39"/>
      <c r="M7100" s="3">
        <v>0</v>
      </c>
      <c r="O7100" s="3">
        <v>0</v>
      </c>
      <c r="Q7100" s="3">
        <v>0</v>
      </c>
      <c r="S7100" s="39">
        <v>0</v>
      </c>
      <c r="T7100" s="39"/>
      <c r="U7100" s="39"/>
    </row>
    <row r="7101" spans="2:24" ht="6" customHeight="1"/>
    <row r="7102" spans="2:24" ht="13.75" customHeight="1">
      <c r="C7102" s="40" t="s">
        <v>10</v>
      </c>
      <c r="D7102" s="40"/>
      <c r="E7102" s="40"/>
      <c r="G7102" s="41">
        <v>1</v>
      </c>
      <c r="H7102" s="41"/>
      <c r="I7102" s="41"/>
    </row>
    <row r="7103" spans="2:24" ht="6" customHeight="1"/>
    <row r="7104" spans="2:24" ht="6" customHeight="1"/>
    <row r="7105" spans="2:24" ht="15" customHeight="1">
      <c r="B7105" s="42" t="s">
        <v>915</v>
      </c>
      <c r="C7105" s="42"/>
      <c r="D7105" s="42"/>
      <c r="E7105" s="42"/>
      <c r="F7105" s="42"/>
      <c r="G7105" s="42"/>
      <c r="H7105" s="42"/>
      <c r="I7105" s="42"/>
      <c r="J7105" s="42"/>
      <c r="K7105" s="42"/>
      <c r="L7105" s="42"/>
      <c r="M7105" s="42"/>
      <c r="N7105" s="42"/>
      <c r="O7105" s="42"/>
      <c r="P7105" s="42"/>
      <c r="Q7105" s="42"/>
      <c r="R7105" s="42"/>
      <c r="S7105" s="42"/>
      <c r="T7105" s="42"/>
      <c r="U7105" s="42"/>
      <c r="V7105" s="42"/>
      <c r="W7105" s="42"/>
      <c r="X7105" s="42"/>
    </row>
    <row r="7106" spans="2:24" ht="5.4" customHeight="1"/>
    <row r="7107" spans="2:24" ht="10.75" customHeight="1">
      <c r="B7107" s="43" t="s">
        <v>916</v>
      </c>
      <c r="C7107" s="43"/>
      <c r="E7107" s="37">
        <v>0</v>
      </c>
      <c r="F7107" s="37"/>
      <c r="G7107" s="37"/>
      <c r="I7107" s="37">
        <v>0</v>
      </c>
      <c r="J7107" s="37"/>
      <c r="K7107" s="37"/>
      <c r="M7107" s="2">
        <v>0</v>
      </c>
      <c r="O7107" s="2">
        <v>0</v>
      </c>
      <c r="Q7107" s="2">
        <v>0</v>
      </c>
      <c r="S7107" s="37">
        <v>0</v>
      </c>
      <c r="T7107" s="37"/>
      <c r="U7107" s="37"/>
      <c r="W7107" s="38">
        <v>52</v>
      </c>
      <c r="X7107" s="38"/>
    </row>
    <row r="7108" spans="2:24" ht="1.75" customHeight="1">
      <c r="B7108" s="43"/>
      <c r="C7108" s="43"/>
    </row>
    <row r="7109" spans="2:24" ht="0.65" customHeight="1">
      <c r="B7109" s="43"/>
      <c r="C7109" s="43"/>
    </row>
    <row r="7110" spans="2:24" ht="8.4" customHeight="1">
      <c r="B7110" s="43"/>
      <c r="C7110" s="43"/>
    </row>
    <row r="7111" spans="2:24" ht="10.75" customHeight="1">
      <c r="B7111" s="43" t="s">
        <v>916</v>
      </c>
      <c r="C7111" s="43"/>
      <c r="E7111" s="37">
        <v>0</v>
      </c>
      <c r="F7111" s="37"/>
      <c r="G7111" s="37"/>
      <c r="I7111" s="37">
        <v>0</v>
      </c>
      <c r="J7111" s="37"/>
      <c r="K7111" s="37"/>
      <c r="M7111" s="2">
        <v>0</v>
      </c>
      <c r="O7111" s="2">
        <v>0</v>
      </c>
      <c r="Q7111" s="2">
        <v>0</v>
      </c>
      <c r="S7111" s="37">
        <v>0</v>
      </c>
      <c r="T7111" s="37"/>
      <c r="U7111" s="37"/>
      <c r="W7111" s="38">
        <v>46</v>
      </c>
      <c r="X7111" s="38"/>
    </row>
    <row r="7112" spans="2:24" ht="1.75" customHeight="1">
      <c r="B7112" s="43"/>
      <c r="C7112" s="43"/>
    </row>
    <row r="7113" spans="2:24" ht="0.65" customHeight="1">
      <c r="B7113" s="43"/>
      <c r="C7113" s="43"/>
    </row>
    <row r="7114" spans="2:24" ht="8.4" customHeight="1">
      <c r="B7114" s="43"/>
      <c r="C7114" s="43"/>
    </row>
    <row r="7115" spans="2:24" ht="1.75" customHeight="1"/>
    <row r="7116" spans="2:24" ht="10.75" customHeight="1">
      <c r="E7116" s="39">
        <v>0</v>
      </c>
      <c r="F7116" s="39"/>
      <c r="G7116" s="39"/>
      <c r="I7116" s="39">
        <v>0</v>
      </c>
      <c r="J7116" s="39"/>
      <c r="K7116" s="39"/>
      <c r="M7116" s="3">
        <v>0</v>
      </c>
      <c r="O7116" s="3">
        <v>0</v>
      </c>
      <c r="Q7116" s="3">
        <v>0</v>
      </c>
      <c r="S7116" s="39">
        <v>0</v>
      </c>
      <c r="T7116" s="39"/>
      <c r="U7116" s="39"/>
    </row>
    <row r="7117" spans="2:24" ht="6" customHeight="1"/>
    <row r="7118" spans="2:24" ht="13.75" customHeight="1">
      <c r="C7118" s="40" t="s">
        <v>10</v>
      </c>
      <c r="D7118" s="40"/>
      <c r="E7118" s="40"/>
      <c r="G7118" s="41">
        <v>2</v>
      </c>
      <c r="H7118" s="41"/>
      <c r="I7118" s="41"/>
    </row>
    <row r="7119" spans="2:24" ht="6" customHeight="1"/>
    <row r="7120" spans="2:24" ht="6" customHeight="1"/>
    <row r="7121" spans="2:24" ht="15" customHeight="1">
      <c r="B7121" s="42" t="s">
        <v>917</v>
      </c>
      <c r="C7121" s="42"/>
      <c r="D7121" s="42"/>
      <c r="E7121" s="42"/>
      <c r="F7121" s="42"/>
      <c r="G7121" s="42"/>
      <c r="H7121" s="42"/>
      <c r="I7121" s="42"/>
      <c r="J7121" s="42"/>
      <c r="K7121" s="42"/>
      <c r="L7121" s="42"/>
      <c r="M7121" s="42"/>
      <c r="N7121" s="42"/>
      <c r="O7121" s="42"/>
      <c r="P7121" s="42"/>
      <c r="Q7121" s="42"/>
      <c r="R7121" s="42"/>
      <c r="S7121" s="42"/>
      <c r="T7121" s="42"/>
      <c r="U7121" s="42"/>
      <c r="V7121" s="42"/>
      <c r="W7121" s="42"/>
      <c r="X7121" s="42"/>
    </row>
    <row r="7122" spans="2:24" ht="5.4" customHeight="1"/>
    <row r="7123" spans="2:24" ht="12.65" customHeight="1">
      <c r="B7123" s="33" t="s">
        <v>918</v>
      </c>
      <c r="C7123" s="33"/>
      <c r="E7123" s="37">
        <v>0</v>
      </c>
      <c r="F7123" s="37"/>
      <c r="G7123" s="37"/>
      <c r="I7123" s="37">
        <v>0</v>
      </c>
      <c r="J7123" s="37"/>
      <c r="K7123" s="37"/>
      <c r="M7123" s="2">
        <v>0</v>
      </c>
      <c r="O7123" s="2">
        <v>0</v>
      </c>
      <c r="Q7123" s="2">
        <v>0</v>
      </c>
      <c r="S7123" s="37">
        <v>0</v>
      </c>
      <c r="T7123" s="37"/>
      <c r="U7123" s="37"/>
      <c r="W7123" s="38">
        <v>16</v>
      </c>
      <c r="X7123" s="38"/>
    </row>
    <row r="7124" spans="2:24" ht="0.65" customHeight="1">
      <c r="B7124" s="33"/>
      <c r="C7124" s="33"/>
    </row>
    <row r="7125" spans="2:24" ht="0.65" customHeight="1"/>
    <row r="7126" spans="2:24" ht="1.75" customHeight="1"/>
    <row r="7127" spans="2:24" ht="10.75" customHeight="1">
      <c r="E7127" s="39">
        <v>0</v>
      </c>
      <c r="F7127" s="39"/>
      <c r="G7127" s="39"/>
      <c r="I7127" s="39">
        <v>0</v>
      </c>
      <c r="J7127" s="39"/>
      <c r="K7127" s="39"/>
      <c r="M7127" s="3">
        <v>0</v>
      </c>
      <c r="O7127" s="3">
        <v>0</v>
      </c>
      <c r="Q7127" s="3">
        <v>0</v>
      </c>
      <c r="S7127" s="39">
        <v>0</v>
      </c>
      <c r="T7127" s="39"/>
      <c r="U7127" s="39"/>
    </row>
    <row r="7128" spans="2:24" ht="6" customHeight="1"/>
    <row r="7129" spans="2:24" ht="13.75" customHeight="1">
      <c r="C7129" s="40" t="s">
        <v>10</v>
      </c>
      <c r="D7129" s="40"/>
      <c r="E7129" s="40"/>
      <c r="G7129" s="41">
        <v>1</v>
      </c>
      <c r="H7129" s="41"/>
      <c r="I7129" s="41"/>
    </row>
    <row r="7130" spans="2:24" ht="6" customHeight="1"/>
    <row r="7131" spans="2:24" ht="6" customHeight="1"/>
    <row r="7132" spans="2:24" ht="15" customHeight="1">
      <c r="B7132" s="42" t="s">
        <v>919</v>
      </c>
      <c r="C7132" s="42"/>
      <c r="D7132" s="42"/>
      <c r="E7132" s="42"/>
      <c r="F7132" s="42"/>
      <c r="G7132" s="42"/>
      <c r="H7132" s="42"/>
      <c r="I7132" s="42"/>
      <c r="J7132" s="42"/>
      <c r="K7132" s="42"/>
      <c r="L7132" s="42"/>
      <c r="M7132" s="42"/>
      <c r="N7132" s="42"/>
      <c r="O7132" s="42"/>
      <c r="P7132" s="42"/>
      <c r="Q7132" s="42"/>
      <c r="R7132" s="42"/>
      <c r="S7132" s="42"/>
      <c r="T7132" s="42"/>
      <c r="U7132" s="42"/>
      <c r="V7132" s="42"/>
      <c r="W7132" s="42"/>
      <c r="X7132" s="42"/>
    </row>
    <row r="7133" spans="2:24" ht="5.4" customHeight="1"/>
    <row r="7134" spans="2:24" ht="12.65" customHeight="1">
      <c r="B7134" s="33" t="s">
        <v>920</v>
      </c>
      <c r="C7134" s="33"/>
      <c r="E7134" s="37">
        <v>0</v>
      </c>
      <c r="F7134" s="37"/>
      <c r="G7134" s="37"/>
      <c r="I7134" s="37">
        <v>0</v>
      </c>
      <c r="J7134" s="37"/>
      <c r="K7134" s="37"/>
      <c r="M7134" s="2">
        <v>0</v>
      </c>
      <c r="O7134" s="2">
        <v>0</v>
      </c>
      <c r="Q7134" s="2">
        <v>0</v>
      </c>
      <c r="S7134" s="37">
        <v>0</v>
      </c>
      <c r="T7134" s="37"/>
      <c r="U7134" s="37"/>
      <c r="W7134" s="38">
        <v>99</v>
      </c>
      <c r="X7134" s="38"/>
    </row>
    <row r="7135" spans="2:24" ht="0.65" customHeight="1">
      <c r="B7135" s="33"/>
      <c r="C7135" s="33"/>
    </row>
    <row r="7136" spans="2:24" ht="0.65" customHeight="1"/>
    <row r="7137" spans="2:24" ht="1.75" customHeight="1"/>
    <row r="7138" spans="2:24" ht="10.75" customHeight="1">
      <c r="E7138" s="39">
        <v>0</v>
      </c>
      <c r="F7138" s="39"/>
      <c r="G7138" s="39"/>
      <c r="I7138" s="39">
        <v>0</v>
      </c>
      <c r="J7138" s="39"/>
      <c r="K7138" s="39"/>
      <c r="M7138" s="3">
        <v>0</v>
      </c>
      <c r="O7138" s="3">
        <v>0</v>
      </c>
      <c r="Q7138" s="3">
        <v>0</v>
      </c>
      <c r="S7138" s="39">
        <v>0</v>
      </c>
      <c r="T7138" s="39"/>
      <c r="U7138" s="39"/>
    </row>
    <row r="7139" spans="2:24" ht="6" customHeight="1"/>
    <row r="7140" spans="2:24" ht="13.75" customHeight="1">
      <c r="C7140" s="40" t="s">
        <v>10</v>
      </c>
      <c r="D7140" s="40"/>
      <c r="E7140" s="40"/>
      <c r="G7140" s="41">
        <v>1</v>
      </c>
      <c r="H7140" s="41"/>
      <c r="I7140" s="41"/>
    </row>
    <row r="7141" spans="2:24" ht="6" customHeight="1"/>
    <row r="7142" spans="2:24" ht="6" customHeight="1"/>
    <row r="7143" spans="2:24" ht="15" customHeight="1">
      <c r="B7143" s="42" t="s">
        <v>921</v>
      </c>
      <c r="C7143" s="42"/>
      <c r="D7143" s="42"/>
      <c r="E7143" s="42"/>
      <c r="F7143" s="42"/>
      <c r="G7143" s="42"/>
      <c r="H7143" s="42"/>
      <c r="I7143" s="42"/>
      <c r="J7143" s="42"/>
      <c r="K7143" s="42"/>
      <c r="L7143" s="42"/>
      <c r="M7143" s="42"/>
      <c r="N7143" s="42"/>
      <c r="O7143" s="42"/>
      <c r="P7143" s="42"/>
      <c r="Q7143" s="42"/>
      <c r="R7143" s="42"/>
      <c r="S7143" s="42"/>
      <c r="T7143" s="42"/>
      <c r="U7143" s="42"/>
      <c r="V7143" s="42"/>
      <c r="W7143" s="42"/>
      <c r="X7143" s="42"/>
    </row>
    <row r="7144" spans="2:24" ht="5.4" customHeight="1"/>
    <row r="7145" spans="2:24" ht="10.75" customHeight="1">
      <c r="B7145" s="43" t="s">
        <v>922</v>
      </c>
      <c r="C7145" s="43"/>
      <c r="E7145" s="37">
        <v>0</v>
      </c>
      <c r="F7145" s="37"/>
      <c r="G7145" s="37"/>
      <c r="I7145" s="37">
        <v>0</v>
      </c>
      <c r="J7145" s="37"/>
      <c r="K7145" s="37"/>
      <c r="M7145" s="2">
        <v>0</v>
      </c>
      <c r="O7145" s="2">
        <v>0</v>
      </c>
      <c r="Q7145" s="2">
        <v>90</v>
      </c>
      <c r="S7145" s="37">
        <v>90</v>
      </c>
      <c r="T7145" s="37"/>
      <c r="U7145" s="37"/>
      <c r="W7145" s="38">
        <v>73</v>
      </c>
      <c r="X7145" s="38"/>
    </row>
    <row r="7146" spans="2:24" ht="1.75" customHeight="1">
      <c r="B7146" s="43"/>
      <c r="C7146" s="43"/>
    </row>
    <row r="7147" spans="2:24" ht="0.65" customHeight="1">
      <c r="B7147" s="43"/>
      <c r="C7147" s="43"/>
    </row>
    <row r="7148" spans="2:24" ht="8.4" customHeight="1">
      <c r="B7148" s="43"/>
      <c r="C7148" s="43"/>
    </row>
    <row r="7149" spans="2:24" ht="10.75" customHeight="1">
      <c r="B7149" s="43" t="s">
        <v>922</v>
      </c>
      <c r="C7149" s="43"/>
      <c r="E7149" s="37">
        <v>0</v>
      </c>
      <c r="F7149" s="37"/>
      <c r="G7149" s="37"/>
      <c r="I7149" s="37">
        <v>0</v>
      </c>
      <c r="J7149" s="37"/>
      <c r="K7149" s="37"/>
      <c r="M7149" s="2">
        <v>0</v>
      </c>
      <c r="O7149" s="2">
        <v>0</v>
      </c>
      <c r="Q7149" s="2">
        <v>90</v>
      </c>
      <c r="S7149" s="37">
        <v>90</v>
      </c>
      <c r="T7149" s="37"/>
      <c r="U7149" s="37"/>
      <c r="W7149" s="38">
        <v>73</v>
      </c>
      <c r="X7149" s="38"/>
    </row>
    <row r="7150" spans="2:24" ht="1.75" customHeight="1">
      <c r="B7150" s="43"/>
      <c r="C7150" s="43"/>
    </row>
    <row r="7151" spans="2:24" ht="0.65" customHeight="1">
      <c r="B7151" s="43"/>
      <c r="C7151" s="43"/>
    </row>
    <row r="7152" spans="2:24" ht="8.4" customHeight="1">
      <c r="B7152" s="43"/>
      <c r="C7152" s="43"/>
    </row>
    <row r="7153" spans="2:24" ht="1.75" customHeight="1"/>
    <row r="7154" spans="2:24" ht="10.75" customHeight="1">
      <c r="E7154" s="39">
        <v>0</v>
      </c>
      <c r="F7154" s="39"/>
      <c r="G7154" s="39"/>
      <c r="I7154" s="39">
        <v>0</v>
      </c>
      <c r="J7154" s="39"/>
      <c r="K7154" s="39"/>
      <c r="M7154" s="3">
        <v>0</v>
      </c>
      <c r="O7154" s="3">
        <v>0</v>
      </c>
      <c r="Q7154" s="3">
        <v>180</v>
      </c>
      <c r="S7154" s="39">
        <v>180</v>
      </c>
      <c r="T7154" s="39"/>
      <c r="U7154" s="39"/>
    </row>
    <row r="7155" spans="2:24" ht="6" customHeight="1"/>
    <row r="7156" spans="2:24" ht="13.75" customHeight="1">
      <c r="C7156" s="40" t="s">
        <v>10</v>
      </c>
      <c r="D7156" s="40"/>
      <c r="E7156" s="40"/>
      <c r="G7156" s="41">
        <v>2</v>
      </c>
      <c r="H7156" s="41"/>
      <c r="I7156" s="41"/>
    </row>
    <row r="7157" spans="2:24" ht="6" customHeight="1"/>
    <row r="7158" spans="2:24" ht="6" customHeight="1"/>
    <row r="7159" spans="2:24" ht="15" customHeight="1">
      <c r="B7159" s="42" t="s">
        <v>923</v>
      </c>
      <c r="C7159" s="42"/>
      <c r="D7159" s="42"/>
      <c r="E7159" s="42"/>
      <c r="F7159" s="42"/>
      <c r="G7159" s="42"/>
      <c r="H7159" s="42"/>
      <c r="I7159" s="42"/>
      <c r="J7159" s="42"/>
      <c r="K7159" s="42"/>
      <c r="L7159" s="42"/>
      <c r="M7159" s="42"/>
      <c r="N7159" s="42"/>
      <c r="O7159" s="42"/>
      <c r="P7159" s="42"/>
      <c r="Q7159" s="42"/>
      <c r="R7159" s="42"/>
      <c r="S7159" s="42"/>
      <c r="T7159" s="42"/>
      <c r="U7159" s="42"/>
      <c r="V7159" s="42"/>
      <c r="W7159" s="42"/>
      <c r="X7159" s="42"/>
    </row>
    <row r="7160" spans="2:24" ht="5.4" customHeight="1"/>
    <row r="7161" spans="2:24" ht="10.75" customHeight="1">
      <c r="B7161" s="43" t="s">
        <v>924</v>
      </c>
      <c r="C7161" s="43"/>
      <c r="E7161" s="37">
        <v>9700</v>
      </c>
      <c r="F7161" s="37"/>
      <c r="G7161" s="37"/>
      <c r="I7161" s="37">
        <v>10100</v>
      </c>
      <c r="J7161" s="37"/>
      <c r="K7161" s="37"/>
      <c r="M7161" s="2">
        <v>9900</v>
      </c>
      <c r="O7161" s="2">
        <v>10425</v>
      </c>
      <c r="Q7161" s="2">
        <v>12300</v>
      </c>
      <c r="S7161" s="37">
        <v>13085</v>
      </c>
      <c r="T7161" s="37"/>
      <c r="U7161" s="37"/>
      <c r="W7161" s="38">
        <v>53</v>
      </c>
      <c r="X7161" s="38"/>
    </row>
    <row r="7162" spans="2:24" ht="1.75" customHeight="1">
      <c r="B7162" s="43"/>
      <c r="C7162" s="43"/>
    </row>
    <row r="7163" spans="2:24" ht="0.65" customHeight="1">
      <c r="B7163" s="43"/>
      <c r="C7163" s="43"/>
    </row>
    <row r="7164" spans="2:24" ht="8.4" customHeight="1">
      <c r="B7164" s="43"/>
      <c r="C7164" s="43"/>
    </row>
    <row r="7165" spans="2:24" ht="10.75" customHeight="1">
      <c r="B7165" s="43" t="s">
        <v>924</v>
      </c>
      <c r="C7165" s="43"/>
      <c r="E7165" s="37">
        <v>9700</v>
      </c>
      <c r="F7165" s="37"/>
      <c r="G7165" s="37"/>
      <c r="I7165" s="37">
        <v>10100</v>
      </c>
      <c r="J7165" s="37"/>
      <c r="K7165" s="37"/>
      <c r="M7165" s="2">
        <v>9900</v>
      </c>
      <c r="O7165" s="2">
        <v>10425</v>
      </c>
      <c r="Q7165" s="2">
        <v>12300</v>
      </c>
      <c r="S7165" s="37">
        <v>13085</v>
      </c>
      <c r="T7165" s="37"/>
      <c r="U7165" s="37"/>
      <c r="W7165" s="38">
        <v>56</v>
      </c>
      <c r="X7165" s="38"/>
    </row>
    <row r="7166" spans="2:24" ht="1.75" customHeight="1">
      <c r="B7166" s="43"/>
      <c r="C7166" s="43"/>
    </row>
    <row r="7167" spans="2:24" ht="0.65" customHeight="1">
      <c r="B7167" s="43"/>
      <c r="C7167" s="43"/>
    </row>
    <row r="7168" spans="2:24" ht="8.4" customHeight="1">
      <c r="B7168" s="43"/>
      <c r="C7168" s="43"/>
    </row>
    <row r="7169" spans="2:24" ht="1.75" customHeight="1"/>
    <row r="7170" spans="2:24" ht="10.75" customHeight="1">
      <c r="E7170" s="39">
        <v>19400</v>
      </c>
      <c r="F7170" s="39"/>
      <c r="G7170" s="39"/>
      <c r="I7170" s="39">
        <v>20200</v>
      </c>
      <c r="J7170" s="39"/>
      <c r="K7170" s="39"/>
      <c r="M7170" s="3">
        <v>19800</v>
      </c>
      <c r="O7170" s="3">
        <v>20850</v>
      </c>
      <c r="Q7170" s="3">
        <v>24600</v>
      </c>
      <c r="S7170" s="39">
        <v>26170</v>
      </c>
      <c r="T7170" s="39"/>
      <c r="U7170" s="39"/>
    </row>
    <row r="7171" spans="2:24" ht="6" customHeight="1"/>
    <row r="7172" spans="2:24" ht="13.75" customHeight="1">
      <c r="C7172" s="40" t="s">
        <v>10</v>
      </c>
      <c r="D7172" s="40"/>
      <c r="E7172" s="40"/>
      <c r="G7172" s="41">
        <v>2</v>
      </c>
      <c r="H7172" s="41"/>
      <c r="I7172" s="41"/>
    </row>
    <row r="7173" spans="2:24" ht="6" customHeight="1"/>
    <row r="7174" spans="2:24" ht="6" customHeight="1"/>
    <row r="7175" spans="2:24" ht="15.65" customHeight="1">
      <c r="B7175" s="42" t="s">
        <v>925</v>
      </c>
      <c r="C7175" s="42"/>
      <c r="D7175" s="42"/>
      <c r="E7175" s="42"/>
      <c r="F7175" s="42"/>
      <c r="G7175" s="42"/>
      <c r="H7175" s="42"/>
      <c r="I7175" s="42"/>
      <c r="J7175" s="42"/>
      <c r="K7175" s="42"/>
      <c r="L7175" s="42"/>
      <c r="M7175" s="42"/>
      <c r="N7175" s="42"/>
      <c r="O7175" s="42"/>
      <c r="P7175" s="42"/>
      <c r="Q7175" s="42"/>
      <c r="R7175" s="42"/>
      <c r="S7175" s="42"/>
      <c r="T7175" s="42"/>
      <c r="U7175" s="42"/>
      <c r="V7175" s="42"/>
      <c r="W7175" s="42"/>
      <c r="X7175" s="42"/>
    </row>
    <row r="7176" spans="2:24" ht="10.75" customHeight="1">
      <c r="B7176" s="43" t="s">
        <v>926</v>
      </c>
      <c r="C7176" s="43"/>
      <c r="E7176" s="37">
        <v>2000</v>
      </c>
      <c r="F7176" s="37"/>
      <c r="G7176" s="37"/>
      <c r="I7176" s="37">
        <v>2100</v>
      </c>
      <c r="J7176" s="37"/>
      <c r="K7176" s="37"/>
      <c r="M7176" s="2">
        <v>1450</v>
      </c>
      <c r="O7176" s="2">
        <v>1700</v>
      </c>
      <c r="Q7176" s="2">
        <v>1600</v>
      </c>
      <c r="S7176" s="37">
        <v>1800</v>
      </c>
      <c r="T7176" s="37"/>
      <c r="U7176" s="37"/>
      <c r="W7176" s="38">
        <v>55</v>
      </c>
      <c r="X7176" s="38"/>
    </row>
    <row r="7177" spans="2:24" ht="1.75" customHeight="1">
      <c r="B7177" s="43"/>
      <c r="C7177" s="43"/>
    </row>
    <row r="7178" spans="2:24" ht="0.65" customHeight="1">
      <c r="B7178" s="43"/>
      <c r="C7178" s="43"/>
    </row>
    <row r="7179" spans="2:24" ht="8.4" customHeight="1">
      <c r="B7179" s="43"/>
      <c r="C7179" s="43"/>
    </row>
    <row r="7180" spans="2:24" ht="10.75" customHeight="1">
      <c r="B7180" s="43" t="s">
        <v>926</v>
      </c>
      <c r="C7180" s="43"/>
      <c r="E7180" s="37">
        <v>2000</v>
      </c>
      <c r="F7180" s="37"/>
      <c r="G7180" s="37"/>
      <c r="I7180" s="37">
        <v>2100</v>
      </c>
      <c r="J7180" s="37"/>
      <c r="K7180" s="37"/>
      <c r="M7180" s="2">
        <v>1450</v>
      </c>
      <c r="O7180" s="2">
        <v>1700</v>
      </c>
      <c r="Q7180" s="2">
        <v>1600</v>
      </c>
      <c r="S7180" s="37">
        <v>1800</v>
      </c>
      <c r="T7180" s="37"/>
      <c r="U7180" s="37"/>
      <c r="W7180" s="38">
        <v>56</v>
      </c>
      <c r="X7180" s="38"/>
    </row>
    <row r="7181" spans="2:24" ht="1.75" customHeight="1">
      <c r="B7181" s="43"/>
      <c r="C7181" s="43"/>
    </row>
    <row r="7182" spans="2:24" ht="0.65" customHeight="1">
      <c r="B7182" s="43"/>
      <c r="C7182" s="43"/>
    </row>
    <row r="7183" spans="2:24" ht="8.4" customHeight="1">
      <c r="B7183" s="43"/>
      <c r="C7183" s="43"/>
    </row>
    <row r="7184" spans="2:24" ht="1.75" customHeight="1"/>
    <row r="7185" spans="2:24" ht="10.75" customHeight="1">
      <c r="E7185" s="39">
        <v>4000</v>
      </c>
      <c r="F7185" s="39"/>
      <c r="G7185" s="39"/>
      <c r="I7185" s="39">
        <v>4200</v>
      </c>
      <c r="J7185" s="39"/>
      <c r="K7185" s="39"/>
      <c r="M7185" s="3">
        <v>2900</v>
      </c>
      <c r="O7185" s="3">
        <v>3400</v>
      </c>
      <c r="Q7185" s="3">
        <v>3200</v>
      </c>
      <c r="S7185" s="39">
        <v>3600</v>
      </c>
      <c r="T7185" s="39"/>
      <c r="U7185" s="39"/>
    </row>
    <row r="7186" spans="2:24" ht="6" customHeight="1"/>
    <row r="7187" spans="2:24" ht="13.75" customHeight="1">
      <c r="C7187" s="40" t="s">
        <v>10</v>
      </c>
      <c r="D7187" s="40"/>
      <c r="E7187" s="40"/>
      <c r="G7187" s="41">
        <v>2</v>
      </c>
      <c r="H7187" s="41"/>
      <c r="I7187" s="41"/>
    </row>
    <row r="7188" spans="2:24" ht="6" customHeight="1"/>
    <row r="7189" spans="2:24" ht="6" customHeight="1"/>
    <row r="7190" spans="2:24" ht="15" customHeight="1">
      <c r="B7190" s="42" t="s">
        <v>927</v>
      </c>
      <c r="C7190" s="42"/>
      <c r="D7190" s="42"/>
      <c r="E7190" s="42"/>
      <c r="F7190" s="42"/>
      <c r="G7190" s="42"/>
      <c r="H7190" s="42"/>
      <c r="I7190" s="42"/>
      <c r="J7190" s="42"/>
      <c r="K7190" s="42"/>
      <c r="L7190" s="42"/>
      <c r="M7190" s="42"/>
      <c r="N7190" s="42"/>
      <c r="O7190" s="42"/>
      <c r="P7190" s="42"/>
      <c r="Q7190" s="42"/>
      <c r="R7190" s="42"/>
      <c r="S7190" s="42"/>
      <c r="T7190" s="42"/>
      <c r="U7190" s="42"/>
      <c r="V7190" s="42"/>
      <c r="W7190" s="42"/>
      <c r="X7190" s="42"/>
    </row>
    <row r="7191" spans="2:24" ht="5.4" customHeight="1"/>
    <row r="7192" spans="2:24" ht="12.65" customHeight="1">
      <c r="B7192" s="33" t="s">
        <v>928</v>
      </c>
      <c r="C7192" s="33"/>
      <c r="E7192" s="37">
        <v>75</v>
      </c>
      <c r="F7192" s="37"/>
      <c r="G7192" s="37"/>
      <c r="I7192" s="37">
        <v>175</v>
      </c>
      <c r="J7192" s="37"/>
      <c r="K7192" s="37"/>
      <c r="M7192" s="2">
        <v>400</v>
      </c>
      <c r="O7192" s="2">
        <v>450</v>
      </c>
      <c r="Q7192" s="2">
        <v>1575</v>
      </c>
      <c r="S7192" s="37">
        <v>1575</v>
      </c>
      <c r="T7192" s="37"/>
      <c r="U7192" s="37"/>
      <c r="W7192" s="38">
        <v>65</v>
      </c>
      <c r="X7192" s="38"/>
    </row>
    <row r="7193" spans="2:24" ht="0.65" customHeight="1">
      <c r="B7193" s="33"/>
      <c r="C7193" s="33"/>
    </row>
    <row r="7194" spans="2:24" ht="0.65" customHeight="1"/>
    <row r="7195" spans="2:24" ht="1.75" customHeight="1"/>
    <row r="7196" spans="2:24" ht="10.75" customHeight="1">
      <c r="E7196" s="39">
        <v>75</v>
      </c>
      <c r="F7196" s="39"/>
      <c r="G7196" s="39"/>
      <c r="I7196" s="39">
        <v>175</v>
      </c>
      <c r="J7196" s="39"/>
      <c r="K7196" s="39"/>
      <c r="M7196" s="3">
        <v>400</v>
      </c>
      <c r="O7196" s="3">
        <v>450</v>
      </c>
      <c r="Q7196" s="3">
        <v>1575</v>
      </c>
      <c r="S7196" s="39">
        <v>1575</v>
      </c>
      <c r="T7196" s="39"/>
      <c r="U7196" s="39"/>
    </row>
    <row r="7197" spans="2:24" ht="6" customHeight="1"/>
    <row r="7198" spans="2:24" ht="13.75" customHeight="1">
      <c r="C7198" s="40" t="s">
        <v>10</v>
      </c>
      <c r="D7198" s="40"/>
      <c r="E7198" s="40"/>
      <c r="G7198" s="41">
        <v>1</v>
      </c>
      <c r="H7198" s="41"/>
      <c r="I7198" s="41"/>
    </row>
    <row r="7199" spans="2:24" ht="6" customHeight="1"/>
    <row r="7200" spans="2:24" ht="6" customHeight="1"/>
    <row r="7201" spans="2:24" ht="15" customHeight="1">
      <c r="B7201" s="42" t="s">
        <v>929</v>
      </c>
      <c r="C7201" s="42"/>
      <c r="D7201" s="42"/>
      <c r="E7201" s="42"/>
      <c r="F7201" s="42"/>
      <c r="G7201" s="42"/>
      <c r="H7201" s="42"/>
      <c r="I7201" s="42"/>
      <c r="J7201" s="42"/>
      <c r="K7201" s="42"/>
      <c r="L7201" s="42"/>
      <c r="M7201" s="42"/>
      <c r="N7201" s="42"/>
      <c r="O7201" s="42"/>
      <c r="P7201" s="42"/>
      <c r="Q7201" s="42"/>
      <c r="R7201" s="42"/>
      <c r="S7201" s="42"/>
      <c r="T7201" s="42"/>
      <c r="U7201" s="42"/>
      <c r="V7201" s="42"/>
      <c r="W7201" s="42"/>
      <c r="X7201" s="42"/>
    </row>
    <row r="7202" spans="2:24" ht="5.4" customHeight="1"/>
    <row r="7203" spans="2:24" ht="12.65" customHeight="1">
      <c r="B7203" s="33" t="s">
        <v>930</v>
      </c>
      <c r="C7203" s="33"/>
      <c r="E7203" s="37">
        <v>0</v>
      </c>
      <c r="F7203" s="37"/>
      <c r="G7203" s="37"/>
      <c r="I7203" s="37">
        <v>20</v>
      </c>
      <c r="J7203" s="37"/>
      <c r="K7203" s="37"/>
      <c r="M7203" s="2">
        <v>156</v>
      </c>
      <c r="O7203" s="2">
        <v>156</v>
      </c>
      <c r="Q7203" s="2">
        <v>156</v>
      </c>
      <c r="S7203" s="37">
        <v>156</v>
      </c>
      <c r="T7203" s="37"/>
      <c r="U7203" s="37"/>
      <c r="W7203" s="38">
        <v>75</v>
      </c>
      <c r="X7203" s="38"/>
    </row>
    <row r="7204" spans="2:24" ht="0.65" customHeight="1">
      <c r="B7204" s="33"/>
      <c r="C7204" s="33"/>
    </row>
    <row r="7205" spans="2:24" ht="0.65" customHeight="1"/>
    <row r="7206" spans="2:24" ht="1.75" customHeight="1"/>
    <row r="7207" spans="2:24" ht="10.75" customHeight="1">
      <c r="E7207" s="39">
        <v>0</v>
      </c>
      <c r="F7207" s="39"/>
      <c r="G7207" s="39"/>
      <c r="I7207" s="39">
        <v>20</v>
      </c>
      <c r="J7207" s="39"/>
      <c r="K7207" s="39"/>
      <c r="M7207" s="3">
        <v>156</v>
      </c>
      <c r="O7207" s="3">
        <v>156</v>
      </c>
      <c r="Q7207" s="3">
        <v>156</v>
      </c>
      <c r="S7207" s="39">
        <v>156</v>
      </c>
      <c r="T7207" s="39"/>
      <c r="U7207" s="39"/>
    </row>
    <row r="7208" spans="2:24" ht="6" customHeight="1"/>
    <row r="7209" spans="2:24" ht="13.75" customHeight="1">
      <c r="C7209" s="40" t="s">
        <v>10</v>
      </c>
      <c r="D7209" s="40"/>
      <c r="E7209" s="40"/>
      <c r="G7209" s="41">
        <v>1</v>
      </c>
      <c r="H7209" s="41"/>
      <c r="I7209" s="41"/>
    </row>
    <row r="7210" spans="2:24" ht="6" customHeight="1"/>
    <row r="7211" spans="2:24" ht="6" customHeight="1"/>
    <row r="7212" spans="2:24" ht="15" customHeight="1">
      <c r="B7212" s="42" t="s">
        <v>931</v>
      </c>
      <c r="C7212" s="42"/>
      <c r="D7212" s="42"/>
      <c r="E7212" s="42"/>
      <c r="F7212" s="42"/>
      <c r="G7212" s="42"/>
      <c r="H7212" s="42"/>
      <c r="I7212" s="42"/>
      <c r="J7212" s="42"/>
      <c r="K7212" s="42"/>
      <c r="L7212" s="42"/>
      <c r="M7212" s="42"/>
      <c r="N7212" s="42"/>
      <c r="O7212" s="42"/>
      <c r="P7212" s="42"/>
      <c r="Q7212" s="42"/>
      <c r="R7212" s="42"/>
      <c r="S7212" s="42"/>
      <c r="T7212" s="42"/>
      <c r="U7212" s="42"/>
      <c r="V7212" s="42"/>
      <c r="W7212" s="42"/>
      <c r="X7212" s="42"/>
    </row>
    <row r="7213" spans="2:24" ht="5.4" customHeight="1"/>
    <row r="7214" spans="2:24" ht="12.65" customHeight="1">
      <c r="B7214" s="33" t="s">
        <v>932</v>
      </c>
      <c r="C7214" s="33"/>
      <c r="E7214" s="37">
        <v>364</v>
      </c>
      <c r="F7214" s="37"/>
      <c r="G7214" s="37"/>
      <c r="I7214" s="37">
        <v>424</v>
      </c>
      <c r="J7214" s="37"/>
      <c r="K7214" s="37"/>
      <c r="M7214" s="2">
        <v>370</v>
      </c>
      <c r="O7214" s="2">
        <v>414</v>
      </c>
      <c r="Q7214" s="2">
        <v>316</v>
      </c>
      <c r="S7214" s="37">
        <v>357</v>
      </c>
      <c r="T7214" s="37"/>
      <c r="U7214" s="37"/>
      <c r="W7214" s="38">
        <v>91</v>
      </c>
      <c r="X7214" s="38"/>
    </row>
    <row r="7215" spans="2:24" ht="0.65" customHeight="1">
      <c r="B7215" s="33"/>
      <c r="C7215" s="33"/>
    </row>
    <row r="7216" spans="2:24" ht="0.65" customHeight="1"/>
    <row r="7217" spans="2:24" ht="1.75" customHeight="1"/>
    <row r="7218" spans="2:24" ht="10.75" customHeight="1">
      <c r="E7218" s="39">
        <v>364</v>
      </c>
      <c r="F7218" s="39"/>
      <c r="G7218" s="39"/>
      <c r="I7218" s="39">
        <v>424</v>
      </c>
      <c r="J7218" s="39"/>
      <c r="K7218" s="39"/>
      <c r="M7218" s="3">
        <v>370</v>
      </c>
      <c r="O7218" s="3">
        <v>414</v>
      </c>
      <c r="Q7218" s="3">
        <v>316</v>
      </c>
      <c r="S7218" s="39">
        <v>357</v>
      </c>
      <c r="T7218" s="39"/>
      <c r="U7218" s="39"/>
    </row>
    <row r="7219" spans="2:24" ht="6" customHeight="1"/>
    <row r="7220" spans="2:24" ht="13.75" customHeight="1">
      <c r="C7220" s="40" t="s">
        <v>10</v>
      </c>
      <c r="D7220" s="40"/>
      <c r="E7220" s="40"/>
      <c r="G7220" s="41">
        <v>1</v>
      </c>
      <c r="H7220" s="41"/>
      <c r="I7220" s="41"/>
    </row>
    <row r="7221" spans="2:24" ht="6" customHeight="1"/>
    <row r="7222" spans="2:24" ht="6" customHeight="1"/>
    <row r="7223" spans="2:24" ht="15" customHeight="1">
      <c r="B7223" s="42" t="s">
        <v>933</v>
      </c>
      <c r="C7223" s="42"/>
      <c r="D7223" s="42"/>
      <c r="E7223" s="42"/>
      <c r="F7223" s="42"/>
      <c r="G7223" s="42"/>
      <c r="H7223" s="42"/>
      <c r="I7223" s="42"/>
      <c r="J7223" s="42"/>
      <c r="K7223" s="42"/>
      <c r="L7223" s="42"/>
      <c r="M7223" s="42"/>
      <c r="N7223" s="42"/>
      <c r="O7223" s="42"/>
      <c r="P7223" s="42"/>
      <c r="Q7223" s="42"/>
      <c r="R7223" s="42"/>
      <c r="S7223" s="42"/>
      <c r="T7223" s="42"/>
      <c r="U7223" s="42"/>
      <c r="V7223" s="42"/>
      <c r="W7223" s="42"/>
      <c r="X7223" s="42"/>
    </row>
    <row r="7224" spans="2:24" ht="5.4" customHeight="1"/>
    <row r="7225" spans="2:24" ht="10.75" customHeight="1">
      <c r="B7225" s="43" t="s">
        <v>934</v>
      </c>
      <c r="C7225" s="43"/>
      <c r="E7225" s="37">
        <v>1950</v>
      </c>
      <c r="F7225" s="37"/>
      <c r="G7225" s="37"/>
      <c r="I7225" s="37">
        <v>2065</v>
      </c>
      <c r="J7225" s="37"/>
      <c r="K7225" s="37"/>
      <c r="M7225" s="2">
        <v>1805</v>
      </c>
      <c r="O7225" s="2">
        <v>1825</v>
      </c>
      <c r="Q7225" s="2">
        <v>1710</v>
      </c>
      <c r="S7225" s="37">
        <v>1815</v>
      </c>
      <c r="T7225" s="37"/>
      <c r="U7225" s="37"/>
      <c r="W7225" s="38">
        <v>47</v>
      </c>
      <c r="X7225" s="38"/>
    </row>
    <row r="7226" spans="2:24" ht="1.75" customHeight="1">
      <c r="B7226" s="43"/>
      <c r="C7226" s="43"/>
    </row>
    <row r="7227" spans="2:24" ht="0.65" customHeight="1">
      <c r="B7227" s="43"/>
      <c r="C7227" s="43"/>
    </row>
    <row r="7228" spans="2:24" ht="8.4" customHeight="1">
      <c r="B7228" s="43"/>
      <c r="C7228" s="43"/>
    </row>
    <row r="7229" spans="2:24" ht="10.75" customHeight="1">
      <c r="B7229" s="43" t="s">
        <v>934</v>
      </c>
      <c r="C7229" s="43"/>
      <c r="E7229" s="37">
        <v>1950</v>
      </c>
      <c r="F7229" s="37"/>
      <c r="G7229" s="37"/>
      <c r="I7229" s="37">
        <v>2065</v>
      </c>
      <c r="J7229" s="37"/>
      <c r="K7229" s="37"/>
      <c r="M7229" s="2">
        <v>1805</v>
      </c>
      <c r="O7229" s="2">
        <v>1825</v>
      </c>
      <c r="Q7229" s="2">
        <v>1710</v>
      </c>
      <c r="S7229" s="37">
        <v>1815</v>
      </c>
      <c r="T7229" s="37"/>
      <c r="U7229" s="37"/>
      <c r="W7229" s="38">
        <v>48</v>
      </c>
      <c r="X7229" s="38"/>
    </row>
    <row r="7230" spans="2:24" ht="1.75" customHeight="1">
      <c r="B7230" s="43"/>
      <c r="C7230" s="43"/>
    </row>
    <row r="7231" spans="2:24" ht="0.65" customHeight="1">
      <c r="B7231" s="43"/>
      <c r="C7231" s="43"/>
    </row>
    <row r="7232" spans="2:24" ht="8.4" customHeight="1">
      <c r="B7232" s="43"/>
      <c r="C7232" s="43"/>
    </row>
    <row r="7233" spans="2:24" ht="1.75" customHeight="1"/>
    <row r="7234" spans="2:24" ht="10.75" customHeight="1">
      <c r="E7234" s="39">
        <v>3900</v>
      </c>
      <c r="F7234" s="39"/>
      <c r="G7234" s="39"/>
      <c r="I7234" s="39">
        <v>4130</v>
      </c>
      <c r="J7234" s="39"/>
      <c r="K7234" s="39"/>
      <c r="M7234" s="3">
        <v>3610</v>
      </c>
      <c r="O7234" s="3">
        <v>3650</v>
      </c>
      <c r="Q7234" s="3">
        <v>3420</v>
      </c>
      <c r="S7234" s="39">
        <v>3630</v>
      </c>
      <c r="T7234" s="39"/>
      <c r="U7234" s="39"/>
    </row>
    <row r="7235" spans="2:24" ht="6" customHeight="1"/>
    <row r="7236" spans="2:24" ht="13.75" customHeight="1">
      <c r="C7236" s="40" t="s">
        <v>10</v>
      </c>
      <c r="D7236" s="40"/>
      <c r="E7236" s="40"/>
      <c r="G7236" s="41">
        <v>2</v>
      </c>
      <c r="H7236" s="41"/>
      <c r="I7236" s="41"/>
    </row>
    <row r="7237" spans="2:24" ht="6" customHeight="1"/>
    <row r="7238" spans="2:24" ht="6" customHeight="1"/>
    <row r="7239" spans="2:24" ht="15" customHeight="1">
      <c r="B7239" s="42" t="s">
        <v>935</v>
      </c>
      <c r="C7239" s="42"/>
      <c r="D7239" s="42"/>
      <c r="E7239" s="42"/>
      <c r="F7239" s="42"/>
      <c r="G7239" s="42"/>
      <c r="H7239" s="42"/>
      <c r="I7239" s="42"/>
      <c r="J7239" s="42"/>
      <c r="K7239" s="42"/>
      <c r="L7239" s="42"/>
      <c r="M7239" s="42"/>
      <c r="N7239" s="42"/>
      <c r="O7239" s="42"/>
      <c r="P7239" s="42"/>
      <c r="Q7239" s="42"/>
      <c r="R7239" s="42"/>
      <c r="S7239" s="42"/>
      <c r="T7239" s="42"/>
      <c r="U7239" s="42"/>
      <c r="V7239" s="42"/>
      <c r="W7239" s="42"/>
      <c r="X7239" s="42"/>
    </row>
    <row r="7240" spans="2:24" ht="5.4" customHeight="1"/>
    <row r="7241" spans="2:24" ht="10.75" customHeight="1">
      <c r="B7241" s="43" t="s">
        <v>936</v>
      </c>
      <c r="C7241" s="43"/>
      <c r="E7241" s="37">
        <v>1820</v>
      </c>
      <c r="F7241" s="37"/>
      <c r="G7241" s="37"/>
      <c r="I7241" s="37">
        <v>1915</v>
      </c>
      <c r="J7241" s="37"/>
      <c r="K7241" s="37"/>
      <c r="M7241" s="2">
        <v>1855</v>
      </c>
      <c r="O7241" s="2">
        <v>1915</v>
      </c>
      <c r="Q7241" s="2">
        <v>1820</v>
      </c>
      <c r="S7241" s="37">
        <v>2840</v>
      </c>
      <c r="T7241" s="37"/>
      <c r="U7241" s="37"/>
      <c r="W7241" s="38">
        <v>90</v>
      </c>
      <c r="X7241" s="38"/>
    </row>
    <row r="7242" spans="2:24" ht="1.75" customHeight="1">
      <c r="B7242" s="43"/>
      <c r="C7242" s="43"/>
    </row>
    <row r="7243" spans="2:24" ht="0.65" customHeight="1">
      <c r="B7243" s="43"/>
      <c r="C7243" s="43"/>
    </row>
    <row r="7244" spans="2:24" ht="8.4" customHeight="1">
      <c r="B7244" s="43"/>
      <c r="C7244" s="43"/>
    </row>
    <row r="7245" spans="2:24" ht="10.75" customHeight="1">
      <c r="B7245" s="43" t="s">
        <v>936</v>
      </c>
      <c r="C7245" s="43"/>
      <c r="E7245" s="37">
        <v>1820</v>
      </c>
      <c r="F7245" s="37"/>
      <c r="G7245" s="37"/>
      <c r="I7245" s="37">
        <v>1915</v>
      </c>
      <c r="J7245" s="37"/>
      <c r="K7245" s="37"/>
      <c r="M7245" s="2">
        <v>1855</v>
      </c>
      <c r="O7245" s="2">
        <v>1915</v>
      </c>
      <c r="Q7245" s="2">
        <v>1820</v>
      </c>
      <c r="S7245" s="37">
        <v>2840</v>
      </c>
      <c r="T7245" s="37"/>
      <c r="U7245" s="37"/>
      <c r="W7245" s="38">
        <v>92</v>
      </c>
      <c r="X7245" s="38"/>
    </row>
    <row r="7246" spans="2:24" ht="1.75" customHeight="1">
      <c r="B7246" s="43"/>
      <c r="C7246" s="43"/>
    </row>
    <row r="7247" spans="2:24" ht="0.65" customHeight="1">
      <c r="B7247" s="43"/>
      <c r="C7247" s="43"/>
    </row>
    <row r="7248" spans="2:24" ht="8.4" customHeight="1">
      <c r="B7248" s="43"/>
      <c r="C7248" s="43"/>
    </row>
    <row r="7249" spans="2:24" ht="1.75" customHeight="1"/>
    <row r="7250" spans="2:24" ht="10.75" customHeight="1">
      <c r="E7250" s="39">
        <v>3640</v>
      </c>
      <c r="F7250" s="39"/>
      <c r="G7250" s="39"/>
      <c r="I7250" s="39">
        <v>3830</v>
      </c>
      <c r="J7250" s="39"/>
      <c r="K7250" s="39"/>
      <c r="M7250" s="3">
        <v>3710</v>
      </c>
      <c r="O7250" s="3">
        <v>3830</v>
      </c>
      <c r="Q7250" s="3">
        <v>3640</v>
      </c>
      <c r="S7250" s="39">
        <v>5680</v>
      </c>
      <c r="T7250" s="39"/>
      <c r="U7250" s="39"/>
    </row>
    <row r="7251" spans="2:24" ht="6" customHeight="1"/>
    <row r="7252" spans="2:24" ht="13.75" customHeight="1">
      <c r="C7252" s="40" t="s">
        <v>10</v>
      </c>
      <c r="D7252" s="40"/>
      <c r="E7252" s="40"/>
      <c r="G7252" s="41">
        <v>2</v>
      </c>
      <c r="H7252" s="41"/>
      <c r="I7252" s="41"/>
    </row>
    <row r="7253" spans="2:24" ht="6" customHeight="1"/>
    <row r="7254" spans="2:24" ht="6" customHeight="1"/>
    <row r="7255" spans="2:24" ht="15" customHeight="1">
      <c r="B7255" s="42" t="s">
        <v>937</v>
      </c>
      <c r="C7255" s="42"/>
      <c r="D7255" s="42"/>
      <c r="E7255" s="42"/>
      <c r="F7255" s="42"/>
      <c r="G7255" s="42"/>
      <c r="H7255" s="42"/>
      <c r="I7255" s="42"/>
      <c r="J7255" s="42"/>
      <c r="K7255" s="42"/>
      <c r="L7255" s="42"/>
      <c r="M7255" s="42"/>
      <c r="N7255" s="42"/>
      <c r="O7255" s="42"/>
      <c r="P7255" s="42"/>
      <c r="Q7255" s="42"/>
      <c r="R7255" s="42"/>
      <c r="S7255" s="42"/>
      <c r="T7255" s="42"/>
      <c r="U7255" s="42"/>
      <c r="V7255" s="42"/>
      <c r="W7255" s="42"/>
      <c r="X7255" s="42"/>
    </row>
    <row r="7256" spans="2:24" ht="5.4" customHeight="1"/>
    <row r="7257" spans="2:24" ht="12.65" customHeight="1">
      <c r="B7257" s="33" t="s">
        <v>938</v>
      </c>
      <c r="C7257" s="33"/>
      <c r="E7257" s="37">
        <v>90</v>
      </c>
      <c r="F7257" s="37"/>
      <c r="G7257" s="37"/>
      <c r="I7257" s="37">
        <v>110</v>
      </c>
      <c r="J7257" s="37"/>
      <c r="K7257" s="37"/>
      <c r="M7257" s="2">
        <v>100</v>
      </c>
      <c r="O7257" s="2">
        <v>100</v>
      </c>
      <c r="Q7257" s="2">
        <v>145</v>
      </c>
      <c r="S7257" s="37">
        <v>145</v>
      </c>
      <c r="T7257" s="37"/>
      <c r="U7257" s="37"/>
      <c r="W7257" s="38">
        <v>58</v>
      </c>
      <c r="X7257" s="38"/>
    </row>
    <row r="7258" spans="2:24" ht="0.65" customHeight="1">
      <c r="B7258" s="33"/>
      <c r="C7258" s="33"/>
    </row>
    <row r="7259" spans="2:24" ht="0.65" customHeight="1"/>
    <row r="7260" spans="2:24" ht="1.75" customHeight="1"/>
    <row r="7261" spans="2:24" ht="10.75" customHeight="1">
      <c r="E7261" s="39">
        <v>90</v>
      </c>
      <c r="F7261" s="39"/>
      <c r="G7261" s="39"/>
      <c r="I7261" s="39">
        <v>110</v>
      </c>
      <c r="J7261" s="39"/>
      <c r="K7261" s="39"/>
      <c r="M7261" s="3">
        <v>100</v>
      </c>
      <c r="O7261" s="3">
        <v>100</v>
      </c>
      <c r="Q7261" s="3">
        <v>145</v>
      </c>
      <c r="S7261" s="39">
        <v>145</v>
      </c>
      <c r="T7261" s="39"/>
      <c r="U7261" s="39"/>
    </row>
    <row r="7262" spans="2:24" ht="6" customHeight="1"/>
    <row r="7263" spans="2:24" ht="13.75" customHeight="1">
      <c r="C7263" s="40" t="s">
        <v>10</v>
      </c>
      <c r="D7263" s="40"/>
      <c r="E7263" s="40"/>
      <c r="G7263" s="41">
        <v>1</v>
      </c>
      <c r="H7263" s="41"/>
      <c r="I7263" s="41"/>
    </row>
    <row r="7264" spans="2:24" ht="6" customHeight="1"/>
    <row r="7265" spans="2:24" ht="6" customHeight="1"/>
    <row r="7266" spans="2:24" ht="15" customHeight="1">
      <c r="B7266" s="42" t="s">
        <v>939</v>
      </c>
      <c r="C7266" s="42"/>
      <c r="D7266" s="42"/>
      <c r="E7266" s="42"/>
      <c r="F7266" s="42"/>
      <c r="G7266" s="42"/>
      <c r="H7266" s="42"/>
      <c r="I7266" s="42"/>
      <c r="J7266" s="42"/>
      <c r="K7266" s="42"/>
      <c r="L7266" s="42"/>
      <c r="M7266" s="42"/>
      <c r="N7266" s="42"/>
      <c r="O7266" s="42"/>
      <c r="P7266" s="42"/>
      <c r="Q7266" s="42"/>
      <c r="R7266" s="42"/>
      <c r="S7266" s="42"/>
      <c r="T7266" s="42"/>
      <c r="U7266" s="42"/>
      <c r="V7266" s="42"/>
      <c r="W7266" s="42"/>
      <c r="X7266" s="42"/>
    </row>
    <row r="7267" spans="2:24" ht="5.4" customHeight="1"/>
    <row r="7268" spans="2:24" ht="12.65" customHeight="1">
      <c r="B7268" s="33" t="s">
        <v>940</v>
      </c>
      <c r="C7268" s="33"/>
      <c r="E7268" s="37">
        <v>0</v>
      </c>
      <c r="F7268" s="37"/>
      <c r="G7268" s="37"/>
      <c r="I7268" s="37">
        <v>0</v>
      </c>
      <c r="J7268" s="37"/>
      <c r="K7268" s="37"/>
      <c r="M7268" s="2">
        <v>0</v>
      </c>
      <c r="O7268" s="2">
        <v>0</v>
      </c>
      <c r="Q7268" s="2">
        <v>100</v>
      </c>
      <c r="S7268" s="37">
        <v>120</v>
      </c>
      <c r="T7268" s="37"/>
      <c r="U7268" s="37"/>
      <c r="W7268" s="38">
        <v>53</v>
      </c>
      <c r="X7268" s="38"/>
    </row>
    <row r="7269" spans="2:24" ht="0.65" customHeight="1">
      <c r="B7269" s="33"/>
      <c r="C7269" s="33"/>
    </row>
    <row r="7270" spans="2:24" ht="0.65" customHeight="1"/>
    <row r="7271" spans="2:24" ht="1.75" customHeight="1"/>
    <row r="7272" spans="2:24" ht="10.75" customHeight="1">
      <c r="E7272" s="39">
        <v>0</v>
      </c>
      <c r="F7272" s="39"/>
      <c r="G7272" s="39"/>
      <c r="I7272" s="39">
        <v>0</v>
      </c>
      <c r="J7272" s="39"/>
      <c r="K7272" s="39"/>
      <c r="M7272" s="3">
        <v>0</v>
      </c>
      <c r="O7272" s="3">
        <v>0</v>
      </c>
      <c r="Q7272" s="3">
        <v>100</v>
      </c>
      <c r="S7272" s="39">
        <v>120</v>
      </c>
      <c r="T7272" s="39"/>
      <c r="U7272" s="39"/>
    </row>
    <row r="7273" spans="2:24" ht="6" customHeight="1"/>
    <row r="7274" spans="2:24" ht="13.75" customHeight="1">
      <c r="C7274" s="40" t="s">
        <v>10</v>
      </c>
      <c r="D7274" s="40"/>
      <c r="E7274" s="40"/>
      <c r="G7274" s="41">
        <v>1</v>
      </c>
      <c r="H7274" s="41"/>
      <c r="I7274" s="41"/>
    </row>
    <row r="7275" spans="2:24" ht="6" customHeight="1"/>
    <row r="7276" spans="2:24" ht="6" customHeight="1"/>
    <row r="7277" spans="2:24" ht="15" customHeight="1">
      <c r="B7277" s="42" t="s">
        <v>941</v>
      </c>
      <c r="C7277" s="42"/>
      <c r="D7277" s="42"/>
      <c r="E7277" s="42"/>
      <c r="F7277" s="42"/>
      <c r="G7277" s="42"/>
      <c r="H7277" s="42"/>
      <c r="I7277" s="42"/>
      <c r="J7277" s="42"/>
      <c r="K7277" s="42"/>
      <c r="L7277" s="42"/>
      <c r="M7277" s="42"/>
      <c r="N7277" s="42"/>
      <c r="O7277" s="42"/>
      <c r="P7277" s="42"/>
      <c r="Q7277" s="42"/>
      <c r="R7277" s="42"/>
      <c r="S7277" s="42"/>
      <c r="T7277" s="42"/>
      <c r="U7277" s="42"/>
      <c r="V7277" s="42"/>
      <c r="W7277" s="42"/>
      <c r="X7277" s="42"/>
    </row>
    <row r="7278" spans="2:24" ht="5.4" customHeight="1"/>
    <row r="7279" spans="2:24" ht="12.65" customHeight="1">
      <c r="B7279" s="33" t="s">
        <v>942</v>
      </c>
      <c r="C7279" s="33"/>
      <c r="E7279" s="37">
        <v>0</v>
      </c>
      <c r="F7279" s="37"/>
      <c r="G7279" s="37"/>
      <c r="I7279" s="37">
        <v>0</v>
      </c>
      <c r="J7279" s="37"/>
      <c r="K7279" s="37"/>
      <c r="M7279" s="2">
        <v>0</v>
      </c>
      <c r="O7279" s="2">
        <v>40</v>
      </c>
      <c r="Q7279" s="2">
        <v>0</v>
      </c>
      <c r="S7279" s="37">
        <v>0</v>
      </c>
      <c r="T7279" s="37"/>
      <c r="U7279" s="37"/>
      <c r="W7279" s="38">
        <v>18</v>
      </c>
      <c r="X7279" s="38"/>
    </row>
    <row r="7280" spans="2:24" ht="0.65" customHeight="1">
      <c r="B7280" s="33"/>
      <c r="C7280" s="33"/>
    </row>
    <row r="7281" spans="2:24" ht="0.65" customHeight="1"/>
    <row r="7282" spans="2:24" ht="1.75" customHeight="1"/>
    <row r="7283" spans="2:24" ht="10.75" customHeight="1">
      <c r="E7283" s="39">
        <v>0</v>
      </c>
      <c r="F7283" s="39"/>
      <c r="G7283" s="39"/>
      <c r="I7283" s="39">
        <v>0</v>
      </c>
      <c r="J7283" s="39"/>
      <c r="K7283" s="39"/>
      <c r="M7283" s="3">
        <v>0</v>
      </c>
      <c r="O7283" s="3">
        <v>40</v>
      </c>
      <c r="Q7283" s="3">
        <v>0</v>
      </c>
      <c r="S7283" s="39">
        <v>0</v>
      </c>
      <c r="T7283" s="39"/>
      <c r="U7283" s="39"/>
    </row>
    <row r="7284" spans="2:24" ht="6" customHeight="1"/>
    <row r="7285" spans="2:24" ht="13.75" customHeight="1">
      <c r="C7285" s="40" t="s">
        <v>10</v>
      </c>
      <c r="D7285" s="40"/>
      <c r="E7285" s="40"/>
      <c r="G7285" s="41">
        <v>1</v>
      </c>
      <c r="H7285" s="41"/>
      <c r="I7285" s="41"/>
    </row>
    <row r="7286" spans="2:24" ht="6" customHeight="1"/>
    <row r="7287" spans="2:24" ht="6" customHeight="1"/>
    <row r="7288" spans="2:24" ht="15" customHeight="1">
      <c r="B7288" s="42" t="s">
        <v>943</v>
      </c>
      <c r="C7288" s="42"/>
      <c r="D7288" s="42"/>
      <c r="E7288" s="42"/>
      <c r="F7288" s="42"/>
      <c r="G7288" s="42"/>
      <c r="H7288" s="42"/>
      <c r="I7288" s="42"/>
      <c r="J7288" s="42"/>
      <c r="K7288" s="42"/>
      <c r="L7288" s="42"/>
      <c r="M7288" s="42"/>
      <c r="N7288" s="42"/>
      <c r="O7288" s="42"/>
      <c r="P7288" s="42"/>
      <c r="Q7288" s="42"/>
      <c r="R7288" s="42"/>
      <c r="S7288" s="42"/>
      <c r="T7288" s="42"/>
      <c r="U7288" s="42"/>
      <c r="V7288" s="42"/>
      <c r="W7288" s="42"/>
      <c r="X7288" s="42"/>
    </row>
    <row r="7289" spans="2:24" ht="5.4" customHeight="1"/>
    <row r="7290" spans="2:24" ht="10.75" customHeight="1">
      <c r="B7290" s="43" t="s">
        <v>944</v>
      </c>
      <c r="C7290" s="43"/>
      <c r="E7290" s="37">
        <v>300</v>
      </c>
      <c r="F7290" s="37"/>
      <c r="G7290" s="37"/>
      <c r="I7290" s="37">
        <v>300</v>
      </c>
      <c r="J7290" s="37"/>
      <c r="K7290" s="37"/>
      <c r="M7290" s="2">
        <v>650</v>
      </c>
      <c r="O7290" s="2">
        <v>650</v>
      </c>
      <c r="Q7290" s="2">
        <v>650</v>
      </c>
      <c r="S7290" s="37">
        <v>650</v>
      </c>
      <c r="T7290" s="37"/>
      <c r="U7290" s="37"/>
      <c r="W7290" s="38">
        <v>77</v>
      </c>
      <c r="X7290" s="38"/>
    </row>
    <row r="7291" spans="2:24" ht="1.75" customHeight="1">
      <c r="B7291" s="43"/>
      <c r="C7291" s="43"/>
    </row>
    <row r="7292" spans="2:24" ht="0.65" customHeight="1">
      <c r="B7292" s="43"/>
      <c r="C7292" s="43"/>
    </row>
    <row r="7293" spans="2:24" ht="8.4" customHeight="1">
      <c r="B7293" s="43"/>
      <c r="C7293" s="43"/>
    </row>
    <row r="7294" spans="2:24" ht="10.75" customHeight="1">
      <c r="B7294" s="43" t="s">
        <v>944</v>
      </c>
      <c r="C7294" s="43"/>
      <c r="E7294" s="37">
        <v>300</v>
      </c>
      <c r="F7294" s="37"/>
      <c r="G7294" s="37"/>
      <c r="I7294" s="37">
        <v>300</v>
      </c>
      <c r="J7294" s="37"/>
      <c r="K7294" s="37"/>
      <c r="M7294" s="2">
        <v>650</v>
      </c>
      <c r="O7294" s="2">
        <v>650</v>
      </c>
      <c r="Q7294" s="2">
        <v>650</v>
      </c>
      <c r="S7294" s="37">
        <v>650</v>
      </c>
      <c r="T7294" s="37"/>
      <c r="U7294" s="37"/>
      <c r="W7294" s="38">
        <v>76</v>
      </c>
      <c r="X7294" s="38"/>
    </row>
    <row r="7295" spans="2:24" ht="1.75" customHeight="1">
      <c r="B7295" s="43"/>
      <c r="C7295" s="43"/>
    </row>
    <row r="7296" spans="2:24" ht="0.65" customHeight="1">
      <c r="B7296" s="43"/>
      <c r="C7296" s="43"/>
    </row>
    <row r="7297" spans="2:24" ht="8.4" customHeight="1">
      <c r="B7297" s="43"/>
      <c r="C7297" s="43"/>
    </row>
    <row r="7298" spans="2:24" ht="1.75" customHeight="1"/>
    <row r="7299" spans="2:24" ht="10.75" customHeight="1">
      <c r="E7299" s="39">
        <v>600</v>
      </c>
      <c r="F7299" s="39"/>
      <c r="G7299" s="39"/>
      <c r="I7299" s="39">
        <v>600</v>
      </c>
      <c r="J7299" s="39"/>
      <c r="K7299" s="39"/>
      <c r="M7299" s="3">
        <v>1300</v>
      </c>
      <c r="O7299" s="3">
        <v>1300</v>
      </c>
      <c r="Q7299" s="3">
        <v>1300</v>
      </c>
      <c r="S7299" s="39">
        <v>1300</v>
      </c>
      <c r="T7299" s="39"/>
      <c r="U7299" s="39"/>
    </row>
    <row r="7300" spans="2:24" ht="6" customHeight="1"/>
    <row r="7301" spans="2:24" ht="13.75" customHeight="1">
      <c r="C7301" s="40" t="s">
        <v>10</v>
      </c>
      <c r="D7301" s="40"/>
      <c r="E7301" s="40"/>
      <c r="G7301" s="41">
        <v>2</v>
      </c>
      <c r="H7301" s="41"/>
      <c r="I7301" s="41"/>
    </row>
    <row r="7302" spans="2:24" ht="6" customHeight="1"/>
    <row r="7303" spans="2:24" ht="6" customHeight="1"/>
    <row r="7304" spans="2:24" ht="15" customHeight="1">
      <c r="B7304" s="42" t="s">
        <v>945</v>
      </c>
      <c r="C7304" s="42"/>
      <c r="D7304" s="42"/>
      <c r="E7304" s="42"/>
      <c r="F7304" s="42"/>
      <c r="G7304" s="42"/>
      <c r="H7304" s="42"/>
      <c r="I7304" s="42"/>
      <c r="J7304" s="42"/>
      <c r="K7304" s="42"/>
      <c r="L7304" s="42"/>
      <c r="M7304" s="42"/>
      <c r="N7304" s="42"/>
      <c r="O7304" s="42"/>
      <c r="P7304" s="42"/>
      <c r="Q7304" s="42"/>
      <c r="R7304" s="42"/>
      <c r="S7304" s="42"/>
      <c r="T7304" s="42"/>
      <c r="U7304" s="42"/>
      <c r="V7304" s="42"/>
      <c r="W7304" s="42"/>
      <c r="X7304" s="42"/>
    </row>
    <row r="7305" spans="2:24" ht="5.4" customHeight="1"/>
    <row r="7306" spans="2:24" ht="12.65" customHeight="1">
      <c r="B7306" s="33" t="s">
        <v>946</v>
      </c>
      <c r="C7306" s="33"/>
      <c r="E7306" s="37">
        <v>200</v>
      </c>
      <c r="F7306" s="37"/>
      <c r="G7306" s="37"/>
      <c r="I7306" s="37">
        <v>272</v>
      </c>
      <c r="J7306" s="37"/>
      <c r="K7306" s="37"/>
      <c r="M7306" s="2">
        <v>213</v>
      </c>
      <c r="O7306" s="2">
        <v>246</v>
      </c>
      <c r="Q7306" s="2">
        <v>200</v>
      </c>
      <c r="S7306" s="37">
        <v>306</v>
      </c>
      <c r="T7306" s="37"/>
      <c r="U7306" s="37"/>
      <c r="W7306" s="38">
        <v>49</v>
      </c>
      <c r="X7306" s="38"/>
    </row>
    <row r="7307" spans="2:24" ht="0.65" customHeight="1">
      <c r="B7307" s="33"/>
      <c r="C7307" s="33"/>
    </row>
    <row r="7308" spans="2:24" ht="0.65" customHeight="1"/>
    <row r="7309" spans="2:24" ht="1.75" customHeight="1"/>
    <row r="7310" spans="2:24" ht="10.75" customHeight="1">
      <c r="E7310" s="39">
        <v>200</v>
      </c>
      <c r="F7310" s="39"/>
      <c r="G7310" s="39"/>
      <c r="I7310" s="39">
        <v>272</v>
      </c>
      <c r="J7310" s="39"/>
      <c r="K7310" s="39"/>
      <c r="M7310" s="3">
        <v>213</v>
      </c>
      <c r="O7310" s="3">
        <v>246</v>
      </c>
      <c r="Q7310" s="3">
        <v>200</v>
      </c>
      <c r="S7310" s="39">
        <v>306</v>
      </c>
      <c r="T7310" s="39"/>
      <c r="U7310" s="39"/>
    </row>
    <row r="7311" spans="2:24" ht="6" customHeight="1"/>
    <row r="7312" spans="2:24" ht="13.75" customHeight="1">
      <c r="C7312" s="40" t="s">
        <v>10</v>
      </c>
      <c r="D7312" s="40"/>
      <c r="E7312" s="40"/>
      <c r="G7312" s="41">
        <v>1</v>
      </c>
      <c r="H7312" s="41"/>
      <c r="I7312" s="41"/>
    </row>
    <row r="7313" spans="2:24" ht="6" customHeight="1"/>
    <row r="7314" spans="2:24" ht="6" customHeight="1"/>
    <row r="7315" spans="2:24" ht="15" customHeight="1">
      <c r="B7315" s="42" t="s">
        <v>947</v>
      </c>
      <c r="C7315" s="42"/>
      <c r="D7315" s="42"/>
      <c r="E7315" s="42"/>
      <c r="F7315" s="42"/>
      <c r="G7315" s="42"/>
      <c r="H7315" s="42"/>
      <c r="I7315" s="42"/>
      <c r="J7315" s="42"/>
      <c r="K7315" s="42"/>
      <c r="L7315" s="42"/>
      <c r="M7315" s="42"/>
      <c r="N7315" s="42"/>
      <c r="O7315" s="42"/>
      <c r="P7315" s="42"/>
      <c r="Q7315" s="42"/>
      <c r="R7315" s="42"/>
      <c r="S7315" s="42"/>
      <c r="T7315" s="42"/>
      <c r="U7315" s="42"/>
      <c r="V7315" s="42"/>
      <c r="W7315" s="42"/>
      <c r="X7315" s="42"/>
    </row>
    <row r="7316" spans="2:24" ht="5.4" customHeight="1"/>
    <row r="7317" spans="2:24" ht="10.75" customHeight="1">
      <c r="B7317" s="43" t="s">
        <v>948</v>
      </c>
      <c r="C7317" s="43"/>
      <c r="E7317" s="37">
        <v>4800</v>
      </c>
      <c r="F7317" s="37"/>
      <c r="G7317" s="37"/>
      <c r="I7317" s="37">
        <v>5478</v>
      </c>
      <c r="J7317" s="37"/>
      <c r="K7317" s="37"/>
      <c r="M7317" s="2">
        <v>5640</v>
      </c>
      <c r="O7317" s="2">
        <v>5909</v>
      </c>
      <c r="Q7317" s="2">
        <v>5680</v>
      </c>
      <c r="S7317" s="37">
        <v>5935</v>
      </c>
      <c r="T7317" s="37"/>
      <c r="U7317" s="37"/>
      <c r="W7317" s="38">
        <v>84</v>
      </c>
      <c r="X7317" s="38"/>
    </row>
    <row r="7318" spans="2:24" ht="1.75" customHeight="1">
      <c r="B7318" s="43"/>
      <c r="C7318" s="43"/>
    </row>
    <row r="7319" spans="2:24" ht="0.65" customHeight="1">
      <c r="B7319" s="43"/>
      <c r="C7319" s="43"/>
    </row>
    <row r="7320" spans="2:24" ht="8.4" customHeight="1">
      <c r="B7320" s="43"/>
      <c r="C7320" s="43"/>
    </row>
    <row r="7321" spans="2:24" ht="10.75" customHeight="1">
      <c r="B7321" s="43" t="s">
        <v>948</v>
      </c>
      <c r="C7321" s="43"/>
      <c r="E7321" s="37">
        <v>4800</v>
      </c>
      <c r="F7321" s="37"/>
      <c r="G7321" s="37"/>
      <c r="I7321" s="37">
        <v>5478</v>
      </c>
      <c r="J7321" s="37"/>
      <c r="K7321" s="37"/>
      <c r="M7321" s="2">
        <v>5640</v>
      </c>
      <c r="O7321" s="2">
        <v>5909</v>
      </c>
      <c r="Q7321" s="2">
        <v>5680</v>
      </c>
      <c r="S7321" s="37">
        <v>5935</v>
      </c>
      <c r="T7321" s="37"/>
      <c r="U7321" s="37"/>
      <c r="W7321" s="38">
        <v>85</v>
      </c>
      <c r="X7321" s="38"/>
    </row>
    <row r="7322" spans="2:24" ht="1.75" customHeight="1">
      <c r="B7322" s="43"/>
      <c r="C7322" s="43"/>
    </row>
    <row r="7323" spans="2:24" ht="0.65" customHeight="1">
      <c r="B7323" s="43"/>
      <c r="C7323" s="43"/>
    </row>
    <row r="7324" spans="2:24" ht="8.4" customHeight="1">
      <c r="B7324" s="43"/>
      <c r="C7324" s="43"/>
    </row>
    <row r="7325" spans="2:24" ht="1.75" customHeight="1"/>
    <row r="7326" spans="2:24" ht="10.75" customHeight="1">
      <c r="E7326" s="39">
        <v>9600</v>
      </c>
      <c r="F7326" s="39"/>
      <c r="G7326" s="39"/>
      <c r="I7326" s="39">
        <v>10956</v>
      </c>
      <c r="J7326" s="39"/>
      <c r="K7326" s="39"/>
      <c r="M7326" s="3">
        <v>11280</v>
      </c>
      <c r="O7326" s="3">
        <v>11818</v>
      </c>
      <c r="Q7326" s="3">
        <v>11360</v>
      </c>
      <c r="S7326" s="39">
        <v>11870</v>
      </c>
      <c r="T7326" s="39"/>
      <c r="U7326" s="39"/>
    </row>
    <row r="7327" spans="2:24" ht="6" customHeight="1"/>
    <row r="7328" spans="2:24" ht="13.75" customHeight="1">
      <c r="C7328" s="40" t="s">
        <v>10</v>
      </c>
      <c r="D7328" s="40"/>
      <c r="E7328" s="40"/>
      <c r="G7328" s="41">
        <v>2</v>
      </c>
      <c r="H7328" s="41"/>
      <c r="I7328" s="41"/>
    </row>
    <row r="7329" spans="2:24" ht="6" customHeight="1"/>
    <row r="7330" spans="2:24" ht="6" customHeight="1"/>
    <row r="7331" spans="2:24" ht="15" customHeight="1">
      <c r="B7331" s="42" t="s">
        <v>949</v>
      </c>
      <c r="C7331" s="42"/>
      <c r="D7331" s="42"/>
      <c r="E7331" s="42"/>
      <c r="F7331" s="42"/>
      <c r="G7331" s="42"/>
      <c r="H7331" s="42"/>
      <c r="I7331" s="42"/>
      <c r="J7331" s="42"/>
      <c r="K7331" s="42"/>
      <c r="L7331" s="42"/>
      <c r="M7331" s="42"/>
      <c r="N7331" s="42"/>
      <c r="O7331" s="42"/>
      <c r="P7331" s="42"/>
      <c r="Q7331" s="42"/>
      <c r="R7331" s="42"/>
      <c r="S7331" s="42"/>
      <c r="T7331" s="42"/>
      <c r="U7331" s="42"/>
      <c r="V7331" s="42"/>
      <c r="W7331" s="42"/>
      <c r="X7331" s="42"/>
    </row>
    <row r="7332" spans="2:24" ht="5.4" customHeight="1"/>
    <row r="7333" spans="2:24" ht="10.75" customHeight="1">
      <c r="B7333" s="43" t="s">
        <v>950</v>
      </c>
      <c r="C7333" s="43"/>
      <c r="E7333" s="37">
        <v>4160</v>
      </c>
      <c r="F7333" s="37"/>
      <c r="G7333" s="37"/>
      <c r="I7333" s="37">
        <v>4570</v>
      </c>
      <c r="J7333" s="37"/>
      <c r="K7333" s="37"/>
      <c r="M7333" s="2">
        <v>3975</v>
      </c>
      <c r="O7333" s="2">
        <v>4220</v>
      </c>
      <c r="Q7333" s="2">
        <v>3640</v>
      </c>
      <c r="S7333" s="37">
        <v>3640</v>
      </c>
      <c r="T7333" s="37"/>
      <c r="U7333" s="37"/>
      <c r="W7333" s="38">
        <v>79</v>
      </c>
      <c r="X7333" s="38"/>
    </row>
    <row r="7334" spans="2:24" ht="1.75" customHeight="1">
      <c r="B7334" s="43"/>
      <c r="C7334" s="43"/>
    </row>
    <row r="7335" spans="2:24" ht="0.65" customHeight="1">
      <c r="B7335" s="43"/>
      <c r="C7335" s="43"/>
    </row>
    <row r="7336" spans="2:24" ht="8.4" customHeight="1">
      <c r="B7336" s="43"/>
      <c r="C7336" s="43"/>
    </row>
    <row r="7337" spans="2:24" ht="10.75" customHeight="1">
      <c r="B7337" s="43" t="s">
        <v>950</v>
      </c>
      <c r="C7337" s="43"/>
      <c r="E7337" s="37">
        <v>4160</v>
      </c>
      <c r="F7337" s="37"/>
      <c r="G7337" s="37"/>
      <c r="I7337" s="37">
        <v>4570</v>
      </c>
      <c r="J7337" s="37"/>
      <c r="K7337" s="37"/>
      <c r="M7337" s="2">
        <v>3975</v>
      </c>
      <c r="O7337" s="2">
        <v>4220</v>
      </c>
      <c r="Q7337" s="2">
        <v>3640</v>
      </c>
      <c r="S7337" s="37">
        <v>3640</v>
      </c>
      <c r="T7337" s="37"/>
      <c r="U7337" s="37"/>
      <c r="W7337" s="38">
        <v>65</v>
      </c>
      <c r="X7337" s="38"/>
    </row>
    <row r="7338" spans="2:24" ht="1.75" customHeight="1">
      <c r="B7338" s="43"/>
      <c r="C7338" s="43"/>
    </row>
    <row r="7339" spans="2:24" ht="0.65" customHeight="1">
      <c r="B7339" s="43"/>
      <c r="C7339" s="43"/>
    </row>
    <row r="7340" spans="2:24" ht="8.4" customHeight="1">
      <c r="B7340" s="43"/>
      <c r="C7340" s="43"/>
    </row>
    <row r="7341" spans="2:24" ht="1.75" customHeight="1"/>
    <row r="7342" spans="2:24" ht="10.75" customHeight="1">
      <c r="E7342" s="39">
        <v>8320</v>
      </c>
      <c r="F7342" s="39"/>
      <c r="G7342" s="39"/>
      <c r="I7342" s="39">
        <v>9140</v>
      </c>
      <c r="J7342" s="39"/>
      <c r="K7342" s="39"/>
      <c r="M7342" s="3">
        <v>7950</v>
      </c>
      <c r="O7342" s="3">
        <v>8440</v>
      </c>
      <c r="Q7342" s="3">
        <v>7280</v>
      </c>
      <c r="S7342" s="39">
        <v>7280</v>
      </c>
      <c r="T7342" s="39"/>
      <c r="U7342" s="39"/>
    </row>
    <row r="7343" spans="2:24" ht="6" customHeight="1"/>
    <row r="7344" spans="2:24" ht="13.75" customHeight="1">
      <c r="C7344" s="40" t="s">
        <v>10</v>
      </c>
      <c r="D7344" s="40"/>
      <c r="E7344" s="40"/>
      <c r="G7344" s="41">
        <v>2</v>
      </c>
      <c r="H7344" s="41"/>
      <c r="I7344" s="41"/>
    </row>
    <row r="7345" spans="2:24" ht="6" customHeight="1"/>
    <row r="7346" spans="2:24" ht="6" customHeight="1"/>
    <row r="7347" spans="2:24" ht="15" customHeight="1">
      <c r="B7347" s="42" t="s">
        <v>951</v>
      </c>
      <c r="C7347" s="42"/>
      <c r="D7347" s="42"/>
      <c r="E7347" s="42"/>
      <c r="F7347" s="42"/>
      <c r="G7347" s="42"/>
      <c r="H7347" s="42"/>
      <c r="I7347" s="42"/>
      <c r="J7347" s="42"/>
      <c r="K7347" s="42"/>
      <c r="L7347" s="42"/>
      <c r="M7347" s="42"/>
      <c r="N7347" s="42"/>
      <c r="O7347" s="42"/>
      <c r="P7347" s="42"/>
      <c r="Q7347" s="42"/>
      <c r="R7347" s="42"/>
      <c r="S7347" s="42"/>
      <c r="T7347" s="42"/>
      <c r="U7347" s="42"/>
      <c r="V7347" s="42"/>
      <c r="W7347" s="42"/>
      <c r="X7347" s="42"/>
    </row>
    <row r="7348" spans="2:24" ht="5.4" customHeight="1"/>
    <row r="7349" spans="2:24" ht="12.65" customHeight="1">
      <c r="B7349" s="33" t="s">
        <v>952</v>
      </c>
      <c r="C7349" s="33"/>
      <c r="E7349" s="37">
        <v>0</v>
      </c>
      <c r="F7349" s="37"/>
      <c r="G7349" s="37"/>
      <c r="I7349" s="37">
        <v>0</v>
      </c>
      <c r="J7349" s="37"/>
      <c r="K7349" s="37"/>
      <c r="M7349" s="2">
        <v>0</v>
      </c>
      <c r="O7349" s="2">
        <v>0</v>
      </c>
      <c r="Q7349" s="2">
        <v>0</v>
      </c>
      <c r="S7349" s="37">
        <v>0</v>
      </c>
      <c r="T7349" s="37"/>
      <c r="U7349" s="37"/>
      <c r="W7349" s="38">
        <v>16</v>
      </c>
      <c r="X7349" s="38"/>
    </row>
    <row r="7350" spans="2:24" ht="0.65" customHeight="1">
      <c r="B7350" s="33"/>
      <c r="C7350" s="33"/>
    </row>
    <row r="7351" spans="2:24" ht="0.65" customHeight="1"/>
    <row r="7352" spans="2:24" ht="1.75" customHeight="1"/>
    <row r="7353" spans="2:24" ht="10.75" customHeight="1">
      <c r="E7353" s="39">
        <v>0</v>
      </c>
      <c r="F7353" s="39"/>
      <c r="G7353" s="39"/>
      <c r="I7353" s="39">
        <v>0</v>
      </c>
      <c r="J7353" s="39"/>
      <c r="K7353" s="39"/>
      <c r="M7353" s="3">
        <v>0</v>
      </c>
      <c r="O7353" s="3">
        <v>0</v>
      </c>
      <c r="Q7353" s="3">
        <v>0</v>
      </c>
      <c r="S7353" s="39">
        <v>0</v>
      </c>
      <c r="T7353" s="39"/>
      <c r="U7353" s="39"/>
    </row>
    <row r="7354" spans="2:24" ht="6" customHeight="1"/>
    <row r="7355" spans="2:24" ht="13.75" customHeight="1">
      <c r="C7355" s="40" t="s">
        <v>10</v>
      </c>
      <c r="D7355" s="40"/>
      <c r="E7355" s="40"/>
      <c r="G7355" s="41">
        <v>1</v>
      </c>
      <c r="H7355" s="41"/>
      <c r="I7355" s="41"/>
    </row>
    <row r="7356" spans="2:24" ht="6" customHeight="1"/>
    <row r="7357" spans="2:24" ht="6" customHeight="1"/>
    <row r="7358" spans="2:24" ht="15" customHeight="1">
      <c r="B7358" s="42" t="s">
        <v>953</v>
      </c>
      <c r="C7358" s="42"/>
      <c r="D7358" s="42"/>
      <c r="E7358" s="42"/>
      <c r="F7358" s="42"/>
      <c r="G7358" s="42"/>
      <c r="H7358" s="42"/>
      <c r="I7358" s="42"/>
      <c r="J7358" s="42"/>
      <c r="K7358" s="42"/>
      <c r="L7358" s="42"/>
      <c r="M7358" s="42"/>
      <c r="N7358" s="42"/>
      <c r="O7358" s="42"/>
      <c r="P7358" s="42"/>
      <c r="Q7358" s="42"/>
      <c r="R7358" s="42"/>
      <c r="S7358" s="42"/>
      <c r="T7358" s="42"/>
      <c r="U7358" s="42"/>
      <c r="V7358" s="42"/>
      <c r="W7358" s="42"/>
      <c r="X7358" s="42"/>
    </row>
    <row r="7359" spans="2:24" ht="5.4" customHeight="1"/>
    <row r="7360" spans="2:24" ht="12.65" customHeight="1">
      <c r="B7360" s="33" t="s">
        <v>954</v>
      </c>
      <c r="C7360" s="33"/>
      <c r="E7360" s="37">
        <v>20</v>
      </c>
      <c r="F7360" s="37"/>
      <c r="G7360" s="37"/>
      <c r="I7360" s="37">
        <v>20</v>
      </c>
      <c r="J7360" s="37"/>
      <c r="K7360" s="37"/>
      <c r="M7360" s="2">
        <v>70</v>
      </c>
      <c r="O7360" s="2">
        <v>70</v>
      </c>
      <c r="Q7360" s="2">
        <v>120</v>
      </c>
      <c r="S7360" s="37">
        <v>120</v>
      </c>
      <c r="T7360" s="37"/>
      <c r="U7360" s="37"/>
      <c r="W7360" s="38">
        <v>47</v>
      </c>
      <c r="X7360" s="38"/>
    </row>
    <row r="7361" spans="2:24" ht="0.65" customHeight="1">
      <c r="B7361" s="33"/>
      <c r="C7361" s="33"/>
    </row>
    <row r="7362" spans="2:24" ht="0.65" customHeight="1"/>
    <row r="7363" spans="2:24" ht="1.75" customHeight="1"/>
    <row r="7364" spans="2:24" ht="10.75" customHeight="1">
      <c r="E7364" s="39">
        <v>20</v>
      </c>
      <c r="F7364" s="39"/>
      <c r="G7364" s="39"/>
      <c r="I7364" s="39">
        <v>20</v>
      </c>
      <c r="J7364" s="39"/>
      <c r="K7364" s="39"/>
      <c r="M7364" s="3">
        <v>70</v>
      </c>
      <c r="O7364" s="3">
        <v>70</v>
      </c>
      <c r="Q7364" s="3">
        <v>120</v>
      </c>
      <c r="S7364" s="39">
        <v>120</v>
      </c>
      <c r="T7364" s="39"/>
      <c r="U7364" s="39"/>
    </row>
    <row r="7365" spans="2:24" ht="6" customHeight="1"/>
    <row r="7366" spans="2:24" ht="13.75" customHeight="1">
      <c r="C7366" s="40" t="s">
        <v>10</v>
      </c>
      <c r="D7366" s="40"/>
      <c r="E7366" s="40"/>
      <c r="G7366" s="41">
        <v>1</v>
      </c>
      <c r="H7366" s="41"/>
      <c r="I7366" s="41"/>
    </row>
    <row r="7367" spans="2:24" ht="6" customHeight="1"/>
    <row r="7368" spans="2:24" ht="6" customHeight="1"/>
    <row r="7369" spans="2:24" ht="15" customHeight="1">
      <c r="B7369" s="42" t="s">
        <v>955</v>
      </c>
      <c r="C7369" s="42"/>
      <c r="D7369" s="42"/>
      <c r="E7369" s="42"/>
      <c r="F7369" s="42"/>
      <c r="G7369" s="42"/>
      <c r="H7369" s="42"/>
      <c r="I7369" s="42"/>
      <c r="J7369" s="42"/>
      <c r="K7369" s="42"/>
      <c r="L7369" s="42"/>
      <c r="M7369" s="42"/>
      <c r="N7369" s="42"/>
      <c r="O7369" s="42"/>
      <c r="P7369" s="42"/>
      <c r="Q7369" s="42"/>
      <c r="R7369" s="42"/>
      <c r="S7369" s="42"/>
      <c r="T7369" s="42"/>
      <c r="U7369" s="42"/>
      <c r="V7369" s="42"/>
      <c r="W7369" s="42"/>
      <c r="X7369" s="42"/>
    </row>
    <row r="7370" spans="2:24" ht="5.4" customHeight="1"/>
    <row r="7371" spans="2:24" ht="12.65" customHeight="1">
      <c r="B7371" s="33" t="s">
        <v>956</v>
      </c>
      <c r="C7371" s="33"/>
      <c r="E7371" s="37">
        <v>150</v>
      </c>
      <c r="F7371" s="37"/>
      <c r="G7371" s="37"/>
      <c r="I7371" s="37">
        <v>150</v>
      </c>
      <c r="J7371" s="37"/>
      <c r="K7371" s="37"/>
      <c r="M7371" s="2">
        <v>0</v>
      </c>
      <c r="O7371" s="2">
        <v>0</v>
      </c>
      <c r="Q7371" s="2">
        <v>150</v>
      </c>
      <c r="S7371" s="37">
        <v>150</v>
      </c>
      <c r="T7371" s="37"/>
      <c r="U7371" s="37"/>
      <c r="W7371" s="38">
        <v>54</v>
      </c>
      <c r="X7371" s="38"/>
    </row>
    <row r="7372" spans="2:24" ht="0.65" customHeight="1">
      <c r="B7372" s="33"/>
      <c r="C7372" s="33"/>
    </row>
    <row r="7373" spans="2:24" ht="0.65" customHeight="1"/>
    <row r="7374" spans="2:24" ht="1.75" customHeight="1"/>
    <row r="7375" spans="2:24" ht="10.75" customHeight="1">
      <c r="E7375" s="39">
        <v>150</v>
      </c>
      <c r="F7375" s="39"/>
      <c r="G7375" s="39"/>
      <c r="I7375" s="39">
        <v>150</v>
      </c>
      <c r="J7375" s="39"/>
      <c r="K7375" s="39"/>
      <c r="M7375" s="3">
        <v>0</v>
      </c>
      <c r="O7375" s="3">
        <v>0</v>
      </c>
      <c r="Q7375" s="3">
        <v>150</v>
      </c>
      <c r="S7375" s="39">
        <v>150</v>
      </c>
      <c r="T7375" s="39"/>
      <c r="U7375" s="39"/>
    </row>
    <row r="7376" spans="2:24" ht="6" customHeight="1"/>
    <row r="7377" spans="2:24" ht="13.75" customHeight="1">
      <c r="C7377" s="40" t="s">
        <v>10</v>
      </c>
      <c r="D7377" s="40"/>
      <c r="E7377" s="40"/>
      <c r="G7377" s="41">
        <v>1</v>
      </c>
      <c r="H7377" s="41"/>
      <c r="I7377" s="41"/>
    </row>
    <row r="7378" spans="2:24" ht="6" customHeight="1"/>
    <row r="7379" spans="2:24" ht="6" customHeight="1"/>
    <row r="7380" spans="2:24" ht="15" customHeight="1">
      <c r="B7380" s="42" t="s">
        <v>957</v>
      </c>
      <c r="C7380" s="42"/>
      <c r="D7380" s="42"/>
      <c r="E7380" s="42"/>
      <c r="F7380" s="42"/>
      <c r="G7380" s="42"/>
      <c r="H7380" s="42"/>
      <c r="I7380" s="42"/>
      <c r="J7380" s="42"/>
      <c r="K7380" s="42"/>
      <c r="L7380" s="42"/>
      <c r="M7380" s="42"/>
      <c r="N7380" s="42"/>
      <c r="O7380" s="42"/>
      <c r="P7380" s="42"/>
      <c r="Q7380" s="42"/>
      <c r="R7380" s="42"/>
      <c r="S7380" s="42"/>
      <c r="T7380" s="42"/>
      <c r="U7380" s="42"/>
      <c r="V7380" s="42"/>
      <c r="W7380" s="42"/>
      <c r="X7380" s="42"/>
    </row>
    <row r="7381" spans="2:24" ht="5.4" customHeight="1"/>
    <row r="7382" spans="2:24" ht="10.75" customHeight="1">
      <c r="B7382" s="43" t="s">
        <v>958</v>
      </c>
      <c r="C7382" s="43"/>
      <c r="E7382" s="37">
        <v>1020</v>
      </c>
      <c r="F7382" s="37"/>
      <c r="G7382" s="37"/>
      <c r="I7382" s="37">
        <v>1350</v>
      </c>
      <c r="J7382" s="37"/>
      <c r="K7382" s="37"/>
      <c r="M7382" s="2">
        <v>1040</v>
      </c>
      <c r="O7382" s="2">
        <v>1360</v>
      </c>
      <c r="Q7382" s="2">
        <v>1075</v>
      </c>
      <c r="S7382" s="37">
        <v>1400</v>
      </c>
      <c r="T7382" s="37"/>
      <c r="U7382" s="37"/>
      <c r="W7382" s="38">
        <v>86</v>
      </c>
      <c r="X7382" s="38"/>
    </row>
    <row r="7383" spans="2:24" ht="1.75" customHeight="1">
      <c r="B7383" s="43"/>
      <c r="C7383" s="43"/>
    </row>
    <row r="7384" spans="2:24" ht="0.65" customHeight="1">
      <c r="B7384" s="43"/>
      <c r="C7384" s="43"/>
    </row>
    <row r="7385" spans="2:24" ht="8.4" customHeight="1">
      <c r="B7385" s="43"/>
      <c r="C7385" s="43"/>
    </row>
    <row r="7386" spans="2:24" ht="10.75" customHeight="1">
      <c r="B7386" s="43" t="s">
        <v>958</v>
      </c>
      <c r="C7386" s="43"/>
      <c r="E7386" s="37">
        <v>1020</v>
      </c>
      <c r="F7386" s="37"/>
      <c r="G7386" s="37"/>
      <c r="I7386" s="37">
        <v>1350</v>
      </c>
      <c r="J7386" s="37"/>
      <c r="K7386" s="37"/>
      <c r="M7386" s="2">
        <v>1040</v>
      </c>
      <c r="O7386" s="2">
        <v>1360</v>
      </c>
      <c r="Q7386" s="2">
        <v>1075</v>
      </c>
      <c r="S7386" s="37">
        <v>1400</v>
      </c>
      <c r="T7386" s="37"/>
      <c r="U7386" s="37"/>
      <c r="W7386" s="38">
        <v>86</v>
      </c>
      <c r="X7386" s="38"/>
    </row>
    <row r="7387" spans="2:24" ht="1.75" customHeight="1">
      <c r="B7387" s="43"/>
      <c r="C7387" s="43"/>
    </row>
    <row r="7388" spans="2:24" ht="0.65" customHeight="1">
      <c r="B7388" s="43"/>
      <c r="C7388" s="43"/>
    </row>
    <row r="7389" spans="2:24" ht="8.4" customHeight="1">
      <c r="B7389" s="43"/>
      <c r="C7389" s="43"/>
    </row>
    <row r="7390" spans="2:24" ht="1.75" customHeight="1"/>
    <row r="7391" spans="2:24" ht="10.75" customHeight="1">
      <c r="E7391" s="39">
        <v>2040</v>
      </c>
      <c r="F7391" s="39"/>
      <c r="G7391" s="39"/>
      <c r="I7391" s="39">
        <v>2700</v>
      </c>
      <c r="J7391" s="39"/>
      <c r="K7391" s="39"/>
      <c r="M7391" s="3">
        <v>2080</v>
      </c>
      <c r="O7391" s="3">
        <v>2720</v>
      </c>
      <c r="Q7391" s="3">
        <v>2150</v>
      </c>
      <c r="S7391" s="39">
        <v>2800</v>
      </c>
      <c r="T7391" s="39"/>
      <c r="U7391" s="39"/>
    </row>
    <row r="7392" spans="2:24" ht="6" customHeight="1"/>
    <row r="7393" spans="2:24" ht="13.75" customHeight="1">
      <c r="C7393" s="40" t="s">
        <v>10</v>
      </c>
      <c r="D7393" s="40"/>
      <c r="E7393" s="40"/>
      <c r="G7393" s="41">
        <v>2</v>
      </c>
      <c r="H7393" s="41"/>
      <c r="I7393" s="41"/>
    </row>
    <row r="7394" spans="2:24" ht="6" customHeight="1"/>
    <row r="7395" spans="2:24" ht="6" customHeight="1"/>
    <row r="7396" spans="2:24" ht="15" customHeight="1">
      <c r="B7396" s="42" t="s">
        <v>959</v>
      </c>
      <c r="C7396" s="42"/>
      <c r="D7396" s="42"/>
      <c r="E7396" s="42"/>
      <c r="F7396" s="42"/>
      <c r="G7396" s="42"/>
      <c r="H7396" s="42"/>
      <c r="I7396" s="42"/>
      <c r="J7396" s="42"/>
      <c r="K7396" s="42"/>
      <c r="L7396" s="42"/>
      <c r="M7396" s="42"/>
      <c r="N7396" s="42"/>
      <c r="O7396" s="42"/>
      <c r="P7396" s="42"/>
      <c r="Q7396" s="42"/>
      <c r="R7396" s="42"/>
      <c r="S7396" s="42"/>
      <c r="T7396" s="42"/>
      <c r="U7396" s="42"/>
      <c r="V7396" s="42"/>
      <c r="W7396" s="42"/>
      <c r="X7396" s="42"/>
    </row>
    <row r="7397" spans="2:24" ht="5.4" customHeight="1"/>
    <row r="7398" spans="2:24" ht="10.75" customHeight="1">
      <c r="B7398" s="43" t="s">
        <v>960</v>
      </c>
      <c r="C7398" s="43"/>
      <c r="E7398" s="37">
        <v>1080</v>
      </c>
      <c r="F7398" s="37"/>
      <c r="G7398" s="37"/>
      <c r="I7398" s="37">
        <v>1085</v>
      </c>
      <c r="J7398" s="37"/>
      <c r="K7398" s="37"/>
      <c r="M7398" s="2">
        <v>1020</v>
      </c>
      <c r="O7398" s="2">
        <v>1025</v>
      </c>
      <c r="Q7398" s="2">
        <v>1080</v>
      </c>
      <c r="S7398" s="37">
        <v>1085</v>
      </c>
      <c r="T7398" s="37"/>
      <c r="U7398" s="37"/>
      <c r="W7398" s="38">
        <v>68</v>
      </c>
      <c r="X7398" s="38"/>
    </row>
    <row r="7399" spans="2:24" ht="1.75" customHeight="1">
      <c r="B7399" s="43"/>
      <c r="C7399" s="43"/>
    </row>
    <row r="7400" spans="2:24" ht="0.65" customHeight="1">
      <c r="B7400" s="43"/>
      <c r="C7400" s="43"/>
    </row>
    <row r="7401" spans="2:24" ht="8.4" customHeight="1">
      <c r="B7401" s="43"/>
      <c r="C7401" s="43"/>
    </row>
    <row r="7402" spans="2:24" ht="10.75" customHeight="1">
      <c r="B7402" s="43" t="s">
        <v>960</v>
      </c>
      <c r="C7402" s="43"/>
      <c r="E7402" s="37">
        <v>1080</v>
      </c>
      <c r="F7402" s="37"/>
      <c r="G7402" s="37"/>
      <c r="I7402" s="37">
        <v>1085</v>
      </c>
      <c r="J7402" s="37"/>
      <c r="K7402" s="37"/>
      <c r="M7402" s="2">
        <v>1020</v>
      </c>
      <c r="O7402" s="2">
        <v>1025</v>
      </c>
      <c r="Q7402" s="2">
        <v>1080</v>
      </c>
      <c r="S7402" s="37">
        <v>1085</v>
      </c>
      <c r="T7402" s="37"/>
      <c r="U7402" s="37"/>
      <c r="W7402" s="38">
        <v>68</v>
      </c>
      <c r="X7402" s="38"/>
    </row>
    <row r="7403" spans="2:24" ht="1.75" customHeight="1">
      <c r="B7403" s="43"/>
      <c r="C7403" s="43"/>
    </row>
    <row r="7404" spans="2:24" ht="0.65" customHeight="1">
      <c r="B7404" s="43"/>
      <c r="C7404" s="43"/>
    </row>
    <row r="7405" spans="2:24" ht="8.4" customHeight="1">
      <c r="B7405" s="43"/>
      <c r="C7405" s="43"/>
    </row>
    <row r="7406" spans="2:24" ht="1.75" customHeight="1"/>
    <row r="7407" spans="2:24" ht="10.75" customHeight="1">
      <c r="E7407" s="39">
        <v>2160</v>
      </c>
      <c r="F7407" s="39"/>
      <c r="G7407" s="39"/>
      <c r="I7407" s="39">
        <v>2170</v>
      </c>
      <c r="J7407" s="39"/>
      <c r="K7407" s="39"/>
      <c r="M7407" s="3">
        <v>2040</v>
      </c>
      <c r="O7407" s="3">
        <v>2050</v>
      </c>
      <c r="Q7407" s="3">
        <v>2160</v>
      </c>
      <c r="S7407" s="39">
        <v>2170</v>
      </c>
      <c r="T7407" s="39"/>
      <c r="U7407" s="39"/>
    </row>
    <row r="7408" spans="2:24" ht="6" customHeight="1"/>
    <row r="7409" spans="2:24" ht="13.75" customHeight="1">
      <c r="C7409" s="40" t="s">
        <v>10</v>
      </c>
      <c r="D7409" s="40"/>
      <c r="E7409" s="40"/>
      <c r="G7409" s="41">
        <v>2</v>
      </c>
      <c r="H7409" s="41"/>
      <c r="I7409" s="41"/>
    </row>
    <row r="7410" spans="2:24" ht="6" customHeight="1"/>
    <row r="7411" spans="2:24" ht="6" customHeight="1"/>
    <row r="7412" spans="2:24" ht="15" customHeight="1">
      <c r="B7412" s="42" t="s">
        <v>961</v>
      </c>
      <c r="C7412" s="42"/>
      <c r="D7412" s="42"/>
      <c r="E7412" s="42"/>
      <c r="F7412" s="42"/>
      <c r="G7412" s="42"/>
      <c r="H7412" s="42"/>
      <c r="I7412" s="42"/>
      <c r="J7412" s="42"/>
      <c r="K7412" s="42"/>
      <c r="L7412" s="42"/>
      <c r="M7412" s="42"/>
      <c r="N7412" s="42"/>
      <c r="O7412" s="42"/>
      <c r="P7412" s="42"/>
      <c r="Q7412" s="42"/>
      <c r="R7412" s="42"/>
      <c r="S7412" s="42"/>
      <c r="T7412" s="42"/>
      <c r="U7412" s="42"/>
      <c r="V7412" s="42"/>
      <c r="W7412" s="42"/>
      <c r="X7412" s="42"/>
    </row>
    <row r="7413" spans="2:24" ht="5.4" customHeight="1"/>
    <row r="7414" spans="2:24" ht="12.65" customHeight="1">
      <c r="B7414" s="33" t="s">
        <v>962</v>
      </c>
      <c r="C7414" s="33"/>
      <c r="E7414" s="37">
        <v>300</v>
      </c>
      <c r="F7414" s="37"/>
      <c r="G7414" s="37"/>
      <c r="I7414" s="37">
        <v>410</v>
      </c>
      <c r="J7414" s="37"/>
      <c r="K7414" s="37"/>
      <c r="M7414" s="2">
        <v>305</v>
      </c>
      <c r="O7414" s="2">
        <v>305</v>
      </c>
      <c r="Q7414" s="2">
        <v>300</v>
      </c>
      <c r="S7414" s="37">
        <v>300</v>
      </c>
      <c r="T7414" s="37"/>
      <c r="U7414" s="37"/>
      <c r="W7414" s="38">
        <v>63</v>
      </c>
      <c r="X7414" s="38"/>
    </row>
    <row r="7415" spans="2:24" ht="0.65" customHeight="1">
      <c r="B7415" s="33"/>
      <c r="C7415" s="33"/>
    </row>
    <row r="7416" spans="2:24" ht="0.65" customHeight="1"/>
    <row r="7417" spans="2:24" ht="1.75" customHeight="1"/>
    <row r="7418" spans="2:24" ht="10.75" customHeight="1">
      <c r="E7418" s="39">
        <v>300</v>
      </c>
      <c r="F7418" s="39"/>
      <c r="G7418" s="39"/>
      <c r="I7418" s="39">
        <v>410</v>
      </c>
      <c r="J7418" s="39"/>
      <c r="K7418" s="39"/>
      <c r="M7418" s="3">
        <v>305</v>
      </c>
      <c r="O7418" s="3">
        <v>305</v>
      </c>
      <c r="Q7418" s="3">
        <v>300</v>
      </c>
      <c r="S7418" s="39">
        <v>300</v>
      </c>
      <c r="T7418" s="39"/>
      <c r="U7418" s="39"/>
    </row>
    <row r="7419" spans="2:24" ht="6" customHeight="1"/>
    <row r="7420" spans="2:24" ht="13.75" customHeight="1">
      <c r="C7420" s="40" t="s">
        <v>10</v>
      </c>
      <c r="D7420" s="40"/>
      <c r="E7420" s="40"/>
      <c r="G7420" s="41">
        <v>1</v>
      </c>
      <c r="H7420" s="41"/>
      <c r="I7420" s="41"/>
    </row>
    <row r="7421" spans="2:24" ht="6" customHeight="1"/>
    <row r="7422" spans="2:24" ht="6" customHeight="1"/>
    <row r="7423" spans="2:24" ht="15" customHeight="1">
      <c r="B7423" s="42" t="s">
        <v>963</v>
      </c>
      <c r="C7423" s="42"/>
      <c r="D7423" s="42"/>
      <c r="E7423" s="42"/>
      <c r="F7423" s="42"/>
      <c r="G7423" s="42"/>
      <c r="H7423" s="42"/>
      <c r="I7423" s="42"/>
      <c r="J7423" s="42"/>
      <c r="K7423" s="42"/>
      <c r="L7423" s="42"/>
      <c r="M7423" s="42"/>
      <c r="N7423" s="42"/>
      <c r="O7423" s="42"/>
      <c r="P7423" s="42"/>
      <c r="Q7423" s="42"/>
      <c r="R7423" s="42"/>
      <c r="S7423" s="42"/>
      <c r="T7423" s="42"/>
      <c r="U7423" s="42"/>
      <c r="V7423" s="42"/>
      <c r="W7423" s="42"/>
      <c r="X7423" s="42"/>
    </row>
    <row r="7424" spans="2:24" ht="5.4" customHeight="1"/>
    <row r="7425" spans="2:24" ht="12.65" customHeight="1">
      <c r="B7425" s="33" t="s">
        <v>964</v>
      </c>
      <c r="C7425" s="33"/>
      <c r="E7425" s="37">
        <v>20</v>
      </c>
      <c r="F7425" s="37"/>
      <c r="G7425" s="37"/>
      <c r="I7425" s="37">
        <v>20</v>
      </c>
      <c r="J7425" s="37"/>
      <c r="K7425" s="37"/>
      <c r="M7425" s="2">
        <v>0</v>
      </c>
      <c r="O7425" s="2">
        <v>0</v>
      </c>
      <c r="Q7425" s="2">
        <v>0</v>
      </c>
      <c r="S7425" s="37">
        <v>0</v>
      </c>
      <c r="T7425" s="37"/>
      <c r="U7425" s="37"/>
      <c r="W7425" s="38">
        <v>17</v>
      </c>
      <c r="X7425" s="38"/>
    </row>
    <row r="7426" spans="2:24" ht="0.65" customHeight="1">
      <c r="B7426" s="33"/>
      <c r="C7426" s="33"/>
    </row>
    <row r="7427" spans="2:24" ht="0.65" customHeight="1"/>
    <row r="7428" spans="2:24" ht="1.75" customHeight="1"/>
    <row r="7429" spans="2:24" ht="10.75" customHeight="1">
      <c r="E7429" s="39">
        <v>20</v>
      </c>
      <c r="F7429" s="39"/>
      <c r="G7429" s="39"/>
      <c r="I7429" s="39">
        <v>20</v>
      </c>
      <c r="J7429" s="39"/>
      <c r="K7429" s="39"/>
      <c r="M7429" s="3">
        <v>0</v>
      </c>
      <c r="O7429" s="3">
        <v>0</v>
      </c>
      <c r="Q7429" s="3">
        <v>0</v>
      </c>
      <c r="S7429" s="39">
        <v>0</v>
      </c>
      <c r="T7429" s="39"/>
      <c r="U7429" s="39"/>
    </row>
    <row r="7430" spans="2:24" ht="6" customHeight="1"/>
    <row r="7431" spans="2:24" ht="13.75" customHeight="1">
      <c r="C7431" s="40" t="s">
        <v>10</v>
      </c>
      <c r="D7431" s="40"/>
      <c r="E7431" s="40"/>
      <c r="G7431" s="41">
        <v>1</v>
      </c>
      <c r="H7431" s="41"/>
      <c r="I7431" s="41"/>
    </row>
    <row r="7432" spans="2:24" ht="6" customHeight="1"/>
    <row r="7433" spans="2:24" ht="6" customHeight="1"/>
    <row r="7434" spans="2:24" ht="15" customHeight="1">
      <c r="B7434" s="42" t="s">
        <v>965</v>
      </c>
      <c r="C7434" s="42"/>
      <c r="D7434" s="42"/>
      <c r="E7434" s="42"/>
      <c r="F7434" s="42"/>
      <c r="G7434" s="42"/>
      <c r="H7434" s="42"/>
      <c r="I7434" s="42"/>
      <c r="J7434" s="42"/>
      <c r="K7434" s="42"/>
      <c r="L7434" s="42"/>
      <c r="M7434" s="42"/>
      <c r="N7434" s="42"/>
      <c r="O7434" s="42"/>
      <c r="P7434" s="42"/>
      <c r="Q7434" s="42"/>
      <c r="R7434" s="42"/>
      <c r="S7434" s="42"/>
      <c r="T7434" s="42"/>
      <c r="U7434" s="42"/>
      <c r="V7434" s="42"/>
      <c r="W7434" s="42"/>
      <c r="X7434" s="42"/>
    </row>
    <row r="7435" spans="2:24" ht="5.4" customHeight="1"/>
    <row r="7436" spans="2:24" ht="10.75" customHeight="1">
      <c r="B7436" s="43" t="s">
        <v>966</v>
      </c>
      <c r="C7436" s="43"/>
      <c r="E7436" s="37">
        <v>832</v>
      </c>
      <c r="F7436" s="37"/>
      <c r="G7436" s="37"/>
      <c r="I7436" s="37">
        <v>857</v>
      </c>
      <c r="J7436" s="37"/>
      <c r="K7436" s="37"/>
      <c r="M7436" s="2">
        <v>701</v>
      </c>
      <c r="O7436" s="2">
        <v>792.5</v>
      </c>
      <c r="Q7436" s="2">
        <v>765</v>
      </c>
      <c r="S7436" s="37">
        <v>775</v>
      </c>
      <c r="T7436" s="37"/>
      <c r="U7436" s="37"/>
      <c r="W7436" s="38">
        <v>55</v>
      </c>
      <c r="X7436" s="38"/>
    </row>
    <row r="7437" spans="2:24" ht="1.75" customHeight="1">
      <c r="B7437" s="43"/>
      <c r="C7437" s="43"/>
    </row>
    <row r="7438" spans="2:24" ht="0.65" customHeight="1">
      <c r="B7438" s="43"/>
      <c r="C7438" s="43"/>
    </row>
    <row r="7439" spans="2:24" ht="8.4" customHeight="1">
      <c r="B7439" s="43"/>
      <c r="C7439" s="43"/>
    </row>
    <row r="7440" spans="2:24" ht="10.75" customHeight="1">
      <c r="B7440" s="43" t="s">
        <v>966</v>
      </c>
      <c r="C7440" s="43"/>
      <c r="E7440" s="37">
        <v>832</v>
      </c>
      <c r="F7440" s="37"/>
      <c r="G7440" s="37"/>
      <c r="I7440" s="37">
        <v>857</v>
      </c>
      <c r="J7440" s="37"/>
      <c r="K7440" s="37"/>
      <c r="M7440" s="2">
        <v>701</v>
      </c>
      <c r="O7440" s="2">
        <v>792.5</v>
      </c>
      <c r="Q7440" s="2">
        <v>765</v>
      </c>
      <c r="S7440" s="37">
        <v>775</v>
      </c>
      <c r="T7440" s="37"/>
      <c r="U7440" s="37"/>
      <c r="W7440" s="38">
        <v>56</v>
      </c>
      <c r="X7440" s="38"/>
    </row>
    <row r="7441" spans="2:24" ht="1.75" customHeight="1">
      <c r="B7441" s="43"/>
      <c r="C7441" s="43"/>
    </row>
    <row r="7442" spans="2:24" ht="0.65" customHeight="1">
      <c r="B7442" s="43"/>
      <c r="C7442" s="43"/>
    </row>
    <row r="7443" spans="2:24" ht="8.4" customHeight="1">
      <c r="B7443" s="43"/>
      <c r="C7443" s="43"/>
    </row>
    <row r="7444" spans="2:24" ht="1.75" customHeight="1"/>
    <row r="7445" spans="2:24" ht="10.75" customHeight="1">
      <c r="E7445" s="39">
        <v>1664</v>
      </c>
      <c r="F7445" s="39"/>
      <c r="G7445" s="39"/>
      <c r="I7445" s="39">
        <v>1714</v>
      </c>
      <c r="J7445" s="39"/>
      <c r="K7445" s="39"/>
      <c r="M7445" s="3">
        <v>1402</v>
      </c>
      <c r="O7445" s="3">
        <v>1585</v>
      </c>
      <c r="Q7445" s="3">
        <v>1530</v>
      </c>
      <c r="S7445" s="39">
        <v>1550</v>
      </c>
      <c r="T7445" s="39"/>
      <c r="U7445" s="39"/>
    </row>
    <row r="7446" spans="2:24" ht="6" customHeight="1"/>
    <row r="7447" spans="2:24" ht="13.75" customHeight="1">
      <c r="C7447" s="40" t="s">
        <v>10</v>
      </c>
      <c r="D7447" s="40"/>
      <c r="E7447" s="40"/>
      <c r="G7447" s="41">
        <v>2</v>
      </c>
      <c r="H7447" s="41"/>
      <c r="I7447" s="41"/>
    </row>
    <row r="7448" spans="2:24" ht="6" customHeight="1"/>
    <row r="7449" spans="2:24" ht="6" customHeight="1"/>
    <row r="7450" spans="2:24" ht="15" customHeight="1">
      <c r="B7450" s="42" t="s">
        <v>967</v>
      </c>
      <c r="C7450" s="42"/>
      <c r="D7450" s="42"/>
      <c r="E7450" s="42"/>
      <c r="F7450" s="42"/>
      <c r="G7450" s="42"/>
      <c r="H7450" s="42"/>
      <c r="I7450" s="42"/>
      <c r="J7450" s="42"/>
      <c r="K7450" s="42"/>
      <c r="L7450" s="42"/>
      <c r="M7450" s="42"/>
      <c r="N7450" s="42"/>
      <c r="O7450" s="42"/>
      <c r="P7450" s="42"/>
      <c r="Q7450" s="42"/>
      <c r="R7450" s="42"/>
      <c r="S7450" s="42"/>
      <c r="T7450" s="42"/>
      <c r="U7450" s="42"/>
      <c r="V7450" s="42"/>
      <c r="W7450" s="42"/>
      <c r="X7450" s="42"/>
    </row>
    <row r="7451" spans="2:24" ht="5.4" customHeight="1"/>
    <row r="7452" spans="2:24" ht="12.65" customHeight="1">
      <c r="B7452" s="33" t="s">
        <v>968</v>
      </c>
      <c r="C7452" s="33"/>
      <c r="E7452" s="37">
        <v>0</v>
      </c>
      <c r="F7452" s="37"/>
      <c r="G7452" s="37"/>
      <c r="I7452" s="37">
        <v>0</v>
      </c>
      <c r="J7452" s="37"/>
      <c r="K7452" s="37"/>
      <c r="M7452" s="2">
        <v>0</v>
      </c>
      <c r="O7452" s="2">
        <v>0</v>
      </c>
      <c r="Q7452" s="2">
        <v>0</v>
      </c>
      <c r="S7452" s="37">
        <v>0</v>
      </c>
      <c r="T7452" s="37"/>
      <c r="U7452" s="37"/>
      <c r="W7452" s="38">
        <v>18</v>
      </c>
      <c r="X7452" s="38"/>
    </row>
    <row r="7453" spans="2:24" ht="0.65" customHeight="1">
      <c r="B7453" s="33"/>
      <c r="C7453" s="33"/>
    </row>
    <row r="7454" spans="2:24" ht="0.65" customHeight="1"/>
    <row r="7455" spans="2:24" ht="1.75" customHeight="1"/>
    <row r="7456" spans="2:24" ht="10.75" customHeight="1">
      <c r="E7456" s="39">
        <v>0</v>
      </c>
      <c r="F7456" s="39"/>
      <c r="G7456" s="39"/>
      <c r="I7456" s="39">
        <v>0</v>
      </c>
      <c r="J7456" s="39"/>
      <c r="K7456" s="39"/>
      <c r="M7456" s="3">
        <v>0</v>
      </c>
      <c r="O7456" s="3">
        <v>0</v>
      </c>
      <c r="Q7456" s="3">
        <v>0</v>
      </c>
      <c r="S7456" s="39">
        <v>0</v>
      </c>
      <c r="T7456" s="39"/>
      <c r="U7456" s="39"/>
    </row>
    <row r="7457" spans="2:24" ht="6" customHeight="1"/>
    <row r="7458" spans="2:24" ht="13.75" customHeight="1">
      <c r="C7458" s="40" t="s">
        <v>10</v>
      </c>
      <c r="D7458" s="40"/>
      <c r="E7458" s="40"/>
      <c r="G7458" s="41">
        <v>1</v>
      </c>
      <c r="H7458" s="41"/>
      <c r="I7458" s="41"/>
    </row>
    <row r="7459" spans="2:24" ht="6" customHeight="1"/>
    <row r="7460" spans="2:24" ht="6" customHeight="1"/>
    <row r="7461" spans="2:24" ht="15" customHeight="1">
      <c r="B7461" s="42" t="s">
        <v>969</v>
      </c>
      <c r="C7461" s="42"/>
      <c r="D7461" s="42"/>
      <c r="E7461" s="42"/>
      <c r="F7461" s="42"/>
      <c r="G7461" s="42"/>
      <c r="H7461" s="42"/>
      <c r="I7461" s="42"/>
      <c r="J7461" s="42"/>
      <c r="K7461" s="42"/>
      <c r="L7461" s="42"/>
      <c r="M7461" s="42"/>
      <c r="N7461" s="42"/>
      <c r="O7461" s="42"/>
      <c r="P7461" s="42"/>
      <c r="Q7461" s="42"/>
      <c r="R7461" s="42"/>
      <c r="S7461" s="42"/>
      <c r="T7461" s="42"/>
      <c r="U7461" s="42"/>
      <c r="V7461" s="42"/>
      <c r="W7461" s="42"/>
      <c r="X7461" s="42"/>
    </row>
    <row r="7462" spans="2:24" ht="5.4" customHeight="1"/>
    <row r="7463" spans="2:24" ht="12.65" customHeight="1">
      <c r="B7463" s="33" t="s">
        <v>970</v>
      </c>
      <c r="C7463" s="33"/>
      <c r="E7463" s="37">
        <v>155</v>
      </c>
      <c r="F7463" s="37"/>
      <c r="G7463" s="37"/>
      <c r="I7463" s="37">
        <v>160</v>
      </c>
      <c r="J7463" s="37"/>
      <c r="K7463" s="37"/>
      <c r="M7463" s="2">
        <v>219</v>
      </c>
      <c r="O7463" s="2">
        <v>221</v>
      </c>
      <c r="Q7463" s="2">
        <v>182</v>
      </c>
      <c r="S7463" s="37">
        <v>182</v>
      </c>
      <c r="T7463" s="37"/>
      <c r="U7463" s="37"/>
      <c r="W7463" s="38">
        <v>79</v>
      </c>
      <c r="X7463" s="38"/>
    </row>
    <row r="7464" spans="2:24" ht="0.65" customHeight="1">
      <c r="B7464" s="33"/>
      <c r="C7464" s="33"/>
    </row>
    <row r="7465" spans="2:24" ht="0.65" customHeight="1"/>
    <row r="7466" spans="2:24" ht="1.75" customHeight="1"/>
    <row r="7467" spans="2:24" ht="10.75" customHeight="1">
      <c r="E7467" s="39">
        <v>155</v>
      </c>
      <c r="F7467" s="39"/>
      <c r="G7467" s="39"/>
      <c r="I7467" s="39">
        <v>160</v>
      </c>
      <c r="J7467" s="39"/>
      <c r="K7467" s="39"/>
      <c r="M7467" s="3">
        <v>219</v>
      </c>
      <c r="O7467" s="3">
        <v>221</v>
      </c>
      <c r="Q7467" s="3">
        <v>182</v>
      </c>
      <c r="S7467" s="39">
        <v>182</v>
      </c>
      <c r="T7467" s="39"/>
      <c r="U7467" s="39"/>
    </row>
    <row r="7468" spans="2:24" ht="6" customHeight="1"/>
    <row r="7469" spans="2:24" ht="13.75" customHeight="1">
      <c r="C7469" s="40" t="s">
        <v>10</v>
      </c>
      <c r="D7469" s="40"/>
      <c r="E7469" s="40"/>
      <c r="G7469" s="41">
        <v>1</v>
      </c>
      <c r="H7469" s="41"/>
      <c r="I7469" s="41"/>
    </row>
    <row r="7470" spans="2:24" ht="6" customHeight="1"/>
    <row r="7471" spans="2:24" ht="6" customHeight="1"/>
    <row r="7472" spans="2:24" ht="15" customHeight="1">
      <c r="B7472" s="42" t="s">
        <v>971</v>
      </c>
      <c r="C7472" s="42"/>
      <c r="D7472" s="42"/>
      <c r="E7472" s="42"/>
      <c r="F7472" s="42"/>
      <c r="G7472" s="42"/>
      <c r="H7472" s="42"/>
      <c r="I7472" s="42"/>
      <c r="J7472" s="42"/>
      <c r="K7472" s="42"/>
      <c r="L7472" s="42"/>
      <c r="M7472" s="42"/>
      <c r="N7472" s="42"/>
      <c r="O7472" s="42"/>
      <c r="P7472" s="42"/>
      <c r="Q7472" s="42"/>
      <c r="R7472" s="42"/>
      <c r="S7472" s="42"/>
      <c r="T7472" s="42"/>
      <c r="U7472" s="42"/>
      <c r="V7472" s="42"/>
      <c r="W7472" s="42"/>
      <c r="X7472" s="42"/>
    </row>
    <row r="7473" spans="2:24" ht="5.4" customHeight="1"/>
    <row r="7474" spans="2:24" ht="10.75" customHeight="1">
      <c r="B7474" s="43" t="s">
        <v>972</v>
      </c>
      <c r="C7474" s="43"/>
      <c r="E7474" s="37">
        <v>115</v>
      </c>
      <c r="F7474" s="37"/>
      <c r="G7474" s="37"/>
      <c r="I7474" s="37">
        <v>137</v>
      </c>
      <c r="J7474" s="37"/>
      <c r="K7474" s="37"/>
      <c r="M7474" s="2">
        <v>151.80000000000001</v>
      </c>
      <c r="O7474" s="2">
        <v>162.80000000000001</v>
      </c>
      <c r="Q7474" s="2">
        <v>83</v>
      </c>
      <c r="S7474" s="37">
        <v>103</v>
      </c>
      <c r="T7474" s="37"/>
      <c r="U7474" s="37"/>
      <c r="W7474" s="38">
        <v>59</v>
      </c>
      <c r="X7474" s="38"/>
    </row>
    <row r="7475" spans="2:24" ht="1.75" customHeight="1">
      <c r="B7475" s="43"/>
      <c r="C7475" s="43"/>
    </row>
    <row r="7476" spans="2:24" ht="0.65" customHeight="1">
      <c r="B7476" s="43"/>
      <c r="C7476" s="43"/>
    </row>
    <row r="7477" spans="2:24" ht="8.4" customHeight="1">
      <c r="B7477" s="43"/>
      <c r="C7477" s="43"/>
    </row>
    <row r="7478" spans="2:24" ht="1.75" customHeight="1"/>
    <row r="7479" spans="2:24" ht="10.75" customHeight="1">
      <c r="E7479" s="39">
        <v>115</v>
      </c>
      <c r="F7479" s="39"/>
      <c r="G7479" s="39"/>
      <c r="I7479" s="39">
        <v>137</v>
      </c>
      <c r="J7479" s="39"/>
      <c r="K7479" s="39"/>
      <c r="M7479" s="3">
        <v>151.80000000000001</v>
      </c>
      <c r="O7479" s="3">
        <v>162.80000000000001</v>
      </c>
      <c r="Q7479" s="3">
        <v>83</v>
      </c>
      <c r="S7479" s="39">
        <v>103</v>
      </c>
      <c r="T7479" s="39"/>
      <c r="U7479" s="39"/>
    </row>
    <row r="7480" spans="2:24" ht="6" customHeight="1"/>
    <row r="7481" spans="2:24" ht="13.75" customHeight="1">
      <c r="C7481" s="40" t="s">
        <v>10</v>
      </c>
      <c r="D7481" s="40"/>
      <c r="E7481" s="40"/>
      <c r="G7481" s="41">
        <v>1</v>
      </c>
      <c r="H7481" s="41"/>
      <c r="I7481" s="41"/>
    </row>
    <row r="7482" spans="2:24" ht="6" customHeight="1"/>
    <row r="7483" spans="2:24" ht="6" customHeight="1"/>
    <row r="7484" spans="2:24" ht="15" customHeight="1">
      <c r="B7484" s="42" t="s">
        <v>973</v>
      </c>
      <c r="C7484" s="42"/>
      <c r="D7484" s="42"/>
      <c r="E7484" s="42"/>
      <c r="F7484" s="42"/>
      <c r="G7484" s="42"/>
      <c r="H7484" s="42"/>
      <c r="I7484" s="42"/>
      <c r="J7484" s="42"/>
      <c r="K7484" s="42"/>
      <c r="L7484" s="42"/>
      <c r="M7484" s="42"/>
      <c r="N7484" s="42"/>
      <c r="O7484" s="42"/>
      <c r="P7484" s="42"/>
      <c r="Q7484" s="42"/>
      <c r="R7484" s="42"/>
      <c r="S7484" s="42"/>
      <c r="T7484" s="42"/>
      <c r="U7484" s="42"/>
      <c r="V7484" s="42"/>
      <c r="W7484" s="42"/>
      <c r="X7484" s="42"/>
    </row>
    <row r="7485" spans="2:24" ht="5.4" customHeight="1"/>
    <row r="7486" spans="2:24" ht="12.65" customHeight="1">
      <c r="B7486" s="33" t="s">
        <v>974</v>
      </c>
      <c r="C7486" s="33"/>
      <c r="E7486" s="37">
        <v>0</v>
      </c>
      <c r="F7486" s="37"/>
      <c r="G7486" s="37"/>
      <c r="I7486" s="37">
        <v>0</v>
      </c>
      <c r="J7486" s="37"/>
      <c r="K7486" s="37"/>
      <c r="M7486" s="2">
        <v>0</v>
      </c>
      <c r="O7486" s="2">
        <v>0</v>
      </c>
      <c r="Q7486" s="2">
        <v>0</v>
      </c>
      <c r="S7486" s="37">
        <v>0</v>
      </c>
      <c r="T7486" s="37"/>
      <c r="U7486" s="37"/>
      <c r="W7486" s="38">
        <v>17</v>
      </c>
      <c r="X7486" s="38"/>
    </row>
    <row r="7487" spans="2:24" ht="0.65" customHeight="1">
      <c r="B7487" s="33"/>
      <c r="C7487" s="33"/>
    </row>
    <row r="7488" spans="2:24" ht="0.65" customHeight="1"/>
    <row r="7489" spans="2:24" ht="1.75" customHeight="1"/>
    <row r="7490" spans="2:24" ht="10.75" customHeight="1">
      <c r="E7490" s="39">
        <v>0</v>
      </c>
      <c r="F7490" s="39"/>
      <c r="G7490" s="39"/>
      <c r="I7490" s="39">
        <v>0</v>
      </c>
      <c r="J7490" s="39"/>
      <c r="K7490" s="39"/>
      <c r="M7490" s="3">
        <v>0</v>
      </c>
      <c r="O7490" s="3">
        <v>0</v>
      </c>
      <c r="Q7490" s="3">
        <v>0</v>
      </c>
      <c r="S7490" s="39">
        <v>0</v>
      </c>
      <c r="T7490" s="39"/>
      <c r="U7490" s="39"/>
    </row>
    <row r="7491" spans="2:24" ht="6" customHeight="1"/>
    <row r="7492" spans="2:24" ht="13.75" customHeight="1">
      <c r="C7492" s="40" t="s">
        <v>10</v>
      </c>
      <c r="D7492" s="40"/>
      <c r="E7492" s="40"/>
      <c r="G7492" s="41">
        <v>1</v>
      </c>
      <c r="H7492" s="41"/>
      <c r="I7492" s="41"/>
    </row>
    <row r="7493" spans="2:24" ht="6" customHeight="1"/>
    <row r="7494" spans="2:24" ht="6" customHeight="1"/>
    <row r="7495" spans="2:24" ht="15" customHeight="1">
      <c r="B7495" s="42" t="s">
        <v>975</v>
      </c>
      <c r="C7495" s="42"/>
      <c r="D7495" s="42"/>
      <c r="E7495" s="42"/>
      <c r="F7495" s="42"/>
      <c r="G7495" s="42"/>
      <c r="H7495" s="42"/>
      <c r="I7495" s="42"/>
      <c r="J7495" s="42"/>
      <c r="K7495" s="42"/>
      <c r="L7495" s="42"/>
      <c r="M7495" s="42"/>
      <c r="N7495" s="42"/>
      <c r="O7495" s="42"/>
      <c r="P7495" s="42"/>
      <c r="Q7495" s="42"/>
      <c r="R7495" s="42"/>
      <c r="S7495" s="42"/>
      <c r="T7495" s="42"/>
      <c r="U7495" s="42"/>
      <c r="V7495" s="42"/>
      <c r="W7495" s="42"/>
      <c r="X7495" s="42"/>
    </row>
    <row r="7496" spans="2:24" ht="5.4" customHeight="1"/>
    <row r="7497" spans="2:24" ht="12.65" customHeight="1">
      <c r="B7497" s="33" t="s">
        <v>976</v>
      </c>
      <c r="C7497" s="33"/>
      <c r="E7497" s="37">
        <v>2600</v>
      </c>
      <c r="F7497" s="37"/>
      <c r="G7497" s="37"/>
      <c r="I7497" s="37">
        <v>2615</v>
      </c>
      <c r="J7497" s="37"/>
      <c r="K7497" s="37"/>
      <c r="M7497" s="2">
        <v>2650</v>
      </c>
      <c r="O7497" s="2">
        <v>2650</v>
      </c>
      <c r="Q7497" s="2">
        <v>2500</v>
      </c>
      <c r="S7497" s="37">
        <v>2520</v>
      </c>
      <c r="T7497" s="37"/>
      <c r="U7497" s="37"/>
      <c r="W7497" s="38">
        <v>49</v>
      </c>
      <c r="X7497" s="38"/>
    </row>
    <row r="7498" spans="2:24" ht="0.65" customHeight="1">
      <c r="B7498" s="33"/>
      <c r="C7498" s="33"/>
    </row>
    <row r="7499" spans="2:24" ht="0.65" customHeight="1"/>
    <row r="7500" spans="2:24" ht="1.75" customHeight="1"/>
    <row r="7501" spans="2:24" ht="10.75" customHeight="1">
      <c r="E7501" s="39">
        <v>2600</v>
      </c>
      <c r="F7501" s="39"/>
      <c r="G7501" s="39"/>
      <c r="I7501" s="39">
        <v>2615</v>
      </c>
      <c r="J7501" s="39"/>
      <c r="K7501" s="39"/>
      <c r="M7501" s="3">
        <v>2650</v>
      </c>
      <c r="O7501" s="3">
        <v>2650</v>
      </c>
      <c r="Q7501" s="3">
        <v>2500</v>
      </c>
      <c r="S7501" s="39">
        <v>2520</v>
      </c>
      <c r="T7501" s="39"/>
      <c r="U7501" s="39"/>
    </row>
    <row r="7502" spans="2:24" ht="6" customHeight="1"/>
    <row r="7503" spans="2:24" ht="13.75" customHeight="1">
      <c r="C7503" s="40" t="s">
        <v>10</v>
      </c>
      <c r="D7503" s="40"/>
      <c r="E7503" s="40"/>
      <c r="G7503" s="41">
        <v>1</v>
      </c>
      <c r="H7503" s="41"/>
      <c r="I7503" s="41"/>
    </row>
    <row r="7504" spans="2:24" ht="6" customHeight="1"/>
    <row r="7505" spans="2:24" ht="6" customHeight="1"/>
    <row r="7506" spans="2:24" ht="15" customHeight="1">
      <c r="B7506" s="42" t="s">
        <v>977</v>
      </c>
      <c r="C7506" s="42"/>
      <c r="D7506" s="42"/>
      <c r="E7506" s="42"/>
      <c r="F7506" s="42"/>
      <c r="G7506" s="42"/>
      <c r="H7506" s="42"/>
      <c r="I7506" s="42"/>
      <c r="J7506" s="42"/>
      <c r="K7506" s="42"/>
      <c r="L7506" s="42"/>
      <c r="M7506" s="42"/>
      <c r="N7506" s="42"/>
      <c r="O7506" s="42"/>
      <c r="P7506" s="42"/>
      <c r="Q7506" s="42"/>
      <c r="R7506" s="42"/>
      <c r="S7506" s="42"/>
      <c r="T7506" s="42"/>
      <c r="U7506" s="42"/>
      <c r="V7506" s="42"/>
      <c r="W7506" s="42"/>
      <c r="X7506" s="42"/>
    </row>
    <row r="7507" spans="2:24" ht="5.4" customHeight="1"/>
    <row r="7508" spans="2:24" ht="12.65" customHeight="1">
      <c r="B7508" s="33" t="s">
        <v>978</v>
      </c>
      <c r="C7508" s="33"/>
      <c r="E7508" s="37">
        <v>30</v>
      </c>
      <c r="F7508" s="37"/>
      <c r="G7508" s="37"/>
      <c r="I7508" s="37">
        <v>65</v>
      </c>
      <c r="J7508" s="37"/>
      <c r="K7508" s="37"/>
      <c r="M7508" s="2">
        <v>45</v>
      </c>
      <c r="O7508" s="2">
        <v>45</v>
      </c>
      <c r="Q7508" s="2">
        <v>0</v>
      </c>
      <c r="S7508" s="37">
        <v>0</v>
      </c>
      <c r="T7508" s="37"/>
      <c r="U7508" s="37"/>
      <c r="W7508" s="38">
        <v>54</v>
      </c>
      <c r="X7508" s="38"/>
    </row>
    <row r="7509" spans="2:24" ht="0.65" customHeight="1">
      <c r="B7509" s="33"/>
      <c r="C7509" s="33"/>
    </row>
    <row r="7510" spans="2:24" ht="0.65" customHeight="1"/>
    <row r="7511" spans="2:24" ht="1.75" customHeight="1"/>
    <row r="7512" spans="2:24" ht="10.75" customHeight="1">
      <c r="E7512" s="39">
        <v>30</v>
      </c>
      <c r="F7512" s="39"/>
      <c r="G7512" s="39"/>
      <c r="I7512" s="39">
        <v>65</v>
      </c>
      <c r="J7512" s="39"/>
      <c r="K7512" s="39"/>
      <c r="M7512" s="3">
        <v>45</v>
      </c>
      <c r="O7512" s="3">
        <v>45</v>
      </c>
      <c r="Q7512" s="3">
        <v>0</v>
      </c>
      <c r="S7512" s="39">
        <v>0</v>
      </c>
      <c r="T7512" s="39"/>
      <c r="U7512" s="39"/>
    </row>
    <row r="7513" spans="2:24" ht="6" customHeight="1"/>
    <row r="7514" spans="2:24" ht="13.75" customHeight="1">
      <c r="C7514" s="40" t="s">
        <v>10</v>
      </c>
      <c r="D7514" s="40"/>
      <c r="E7514" s="40"/>
      <c r="G7514" s="41">
        <v>1</v>
      </c>
      <c r="H7514" s="41"/>
      <c r="I7514" s="41"/>
    </row>
    <row r="7515" spans="2:24" ht="6" customHeight="1"/>
    <row r="7516" spans="2:24" ht="6" customHeight="1"/>
    <row r="7517" spans="2:24" ht="15" customHeight="1">
      <c r="B7517" s="42" t="s">
        <v>979</v>
      </c>
      <c r="C7517" s="42"/>
      <c r="D7517" s="42"/>
      <c r="E7517" s="42"/>
      <c r="F7517" s="42"/>
      <c r="G7517" s="42"/>
      <c r="H7517" s="42"/>
      <c r="I7517" s="42"/>
      <c r="J7517" s="42"/>
      <c r="K7517" s="42"/>
      <c r="L7517" s="42"/>
      <c r="M7517" s="42"/>
      <c r="N7517" s="42"/>
      <c r="O7517" s="42"/>
      <c r="P7517" s="42"/>
      <c r="Q7517" s="42"/>
      <c r="R7517" s="42"/>
      <c r="S7517" s="42"/>
      <c r="T7517" s="42"/>
      <c r="U7517" s="42"/>
      <c r="V7517" s="42"/>
      <c r="W7517" s="42"/>
      <c r="X7517" s="42"/>
    </row>
    <row r="7518" spans="2:24" ht="5.4" customHeight="1"/>
    <row r="7519" spans="2:24" ht="12.65" customHeight="1">
      <c r="B7519" s="33" t="s">
        <v>980</v>
      </c>
      <c r="C7519" s="33"/>
      <c r="E7519" s="37">
        <v>0</v>
      </c>
      <c r="F7519" s="37"/>
      <c r="G7519" s="37"/>
      <c r="I7519" s="37">
        <v>0</v>
      </c>
      <c r="J7519" s="37"/>
      <c r="K7519" s="37"/>
      <c r="M7519" s="2">
        <v>0</v>
      </c>
      <c r="O7519" s="2">
        <v>0</v>
      </c>
      <c r="Q7519" s="2">
        <v>0</v>
      </c>
      <c r="S7519" s="37">
        <v>0</v>
      </c>
      <c r="T7519" s="37"/>
      <c r="U7519" s="37"/>
      <c r="W7519" s="38">
        <v>16</v>
      </c>
      <c r="X7519" s="38"/>
    </row>
    <row r="7520" spans="2:24" ht="0.65" customHeight="1">
      <c r="B7520" s="33"/>
      <c r="C7520" s="33"/>
    </row>
    <row r="7521" spans="2:24" ht="0.65" customHeight="1"/>
    <row r="7522" spans="2:24" ht="1.75" customHeight="1"/>
    <row r="7523" spans="2:24" ht="10.75" customHeight="1">
      <c r="E7523" s="39">
        <v>0</v>
      </c>
      <c r="F7523" s="39"/>
      <c r="G7523" s="39"/>
      <c r="I7523" s="39">
        <v>0</v>
      </c>
      <c r="J7523" s="39"/>
      <c r="K7523" s="39"/>
      <c r="M7523" s="3">
        <v>0</v>
      </c>
      <c r="O7523" s="3">
        <v>0</v>
      </c>
      <c r="Q7523" s="3">
        <v>0</v>
      </c>
      <c r="S7523" s="39">
        <v>0</v>
      </c>
      <c r="T7523" s="39"/>
      <c r="U7523" s="39"/>
    </row>
    <row r="7524" spans="2:24" ht="6" customHeight="1"/>
    <row r="7525" spans="2:24" ht="13.75" customHeight="1">
      <c r="C7525" s="40" t="s">
        <v>10</v>
      </c>
      <c r="D7525" s="40"/>
      <c r="E7525" s="40"/>
      <c r="G7525" s="41">
        <v>1</v>
      </c>
      <c r="H7525" s="41"/>
      <c r="I7525" s="41"/>
    </row>
    <row r="7526" spans="2:24" ht="6" customHeight="1"/>
    <row r="7527" spans="2:24" ht="6" customHeight="1"/>
    <row r="7528" spans="2:24" ht="15" customHeight="1">
      <c r="B7528" s="42" t="s">
        <v>981</v>
      </c>
      <c r="C7528" s="42"/>
      <c r="D7528" s="42"/>
      <c r="E7528" s="42"/>
      <c r="F7528" s="42"/>
      <c r="G7528" s="42"/>
      <c r="H7528" s="42"/>
      <c r="I7528" s="42"/>
      <c r="J7528" s="42"/>
      <c r="K7528" s="42"/>
      <c r="L7528" s="42"/>
      <c r="M7528" s="42"/>
      <c r="N7528" s="42"/>
      <c r="O7528" s="42"/>
      <c r="P7528" s="42"/>
      <c r="Q7528" s="42"/>
      <c r="R7528" s="42"/>
      <c r="S7528" s="42"/>
      <c r="T7528" s="42"/>
      <c r="U7528" s="42"/>
      <c r="V7528" s="42"/>
      <c r="W7528" s="42"/>
      <c r="X7528" s="42"/>
    </row>
    <row r="7529" spans="2:24" ht="5.4" customHeight="1"/>
    <row r="7530" spans="2:24" ht="10.75" customHeight="1">
      <c r="B7530" s="43" t="s">
        <v>982</v>
      </c>
      <c r="C7530" s="43"/>
      <c r="E7530" s="37">
        <v>2550</v>
      </c>
      <c r="F7530" s="37"/>
      <c r="G7530" s="37"/>
      <c r="I7530" s="37">
        <v>2595</v>
      </c>
      <c r="J7530" s="37"/>
      <c r="K7530" s="37"/>
      <c r="M7530" s="2">
        <v>2650</v>
      </c>
      <c r="O7530" s="2">
        <v>3370</v>
      </c>
      <c r="Q7530" s="2">
        <v>2600</v>
      </c>
      <c r="S7530" s="37">
        <v>3910</v>
      </c>
      <c r="T7530" s="37"/>
      <c r="U7530" s="37"/>
      <c r="W7530" s="38">
        <v>85</v>
      </c>
      <c r="X7530" s="38"/>
    </row>
    <row r="7531" spans="2:24" ht="1.75" customHeight="1">
      <c r="B7531" s="43"/>
      <c r="C7531" s="43"/>
    </row>
    <row r="7532" spans="2:24" ht="0.65" customHeight="1">
      <c r="B7532" s="43"/>
      <c r="C7532" s="43"/>
    </row>
    <row r="7533" spans="2:24" ht="8.4" customHeight="1">
      <c r="B7533" s="43"/>
      <c r="C7533" s="43"/>
    </row>
    <row r="7534" spans="2:24" ht="10.75" customHeight="1">
      <c r="B7534" s="43" t="s">
        <v>982</v>
      </c>
      <c r="C7534" s="43"/>
      <c r="E7534" s="37">
        <v>2550</v>
      </c>
      <c r="F7534" s="37"/>
      <c r="G7534" s="37"/>
      <c r="I7534" s="37">
        <v>2595</v>
      </c>
      <c r="J7534" s="37"/>
      <c r="K7534" s="37"/>
      <c r="M7534" s="2">
        <v>2650</v>
      </c>
      <c r="O7534" s="2">
        <v>3370</v>
      </c>
      <c r="Q7534" s="2">
        <v>2600</v>
      </c>
      <c r="S7534" s="37">
        <v>3910</v>
      </c>
      <c r="T7534" s="37"/>
      <c r="U7534" s="37"/>
      <c r="W7534" s="38">
        <v>89</v>
      </c>
      <c r="X7534" s="38"/>
    </row>
    <row r="7535" spans="2:24" ht="1.75" customHeight="1">
      <c r="B7535" s="43"/>
      <c r="C7535" s="43"/>
    </row>
    <row r="7536" spans="2:24" ht="0.65" customHeight="1">
      <c r="B7536" s="43"/>
      <c r="C7536" s="43"/>
    </row>
    <row r="7537" spans="2:24" ht="8.4" customHeight="1">
      <c r="B7537" s="43"/>
      <c r="C7537" s="43"/>
    </row>
    <row r="7538" spans="2:24" ht="1.75" customHeight="1"/>
    <row r="7539" spans="2:24" ht="10.75" customHeight="1">
      <c r="E7539" s="39">
        <v>5100</v>
      </c>
      <c r="F7539" s="39"/>
      <c r="G7539" s="39"/>
      <c r="I7539" s="39">
        <v>5190</v>
      </c>
      <c r="J7539" s="39"/>
      <c r="K7539" s="39"/>
      <c r="M7539" s="3">
        <v>5300</v>
      </c>
      <c r="O7539" s="3">
        <v>6740</v>
      </c>
      <c r="Q7539" s="3">
        <v>5200</v>
      </c>
      <c r="S7539" s="39">
        <v>7820</v>
      </c>
      <c r="T7539" s="39"/>
      <c r="U7539" s="39"/>
    </row>
    <row r="7540" spans="2:24" ht="6" customHeight="1"/>
    <row r="7541" spans="2:24" ht="13.75" customHeight="1">
      <c r="C7541" s="40" t="s">
        <v>10</v>
      </c>
      <c r="D7541" s="40"/>
      <c r="E7541" s="40"/>
      <c r="G7541" s="41">
        <v>2</v>
      </c>
      <c r="H7541" s="41"/>
      <c r="I7541" s="41"/>
    </row>
    <row r="7542" spans="2:24" ht="6" customHeight="1"/>
    <row r="7543" spans="2:24" ht="6" customHeight="1"/>
    <row r="7544" spans="2:24" ht="15" customHeight="1">
      <c r="B7544" s="42" t="s">
        <v>983</v>
      </c>
      <c r="C7544" s="42"/>
      <c r="D7544" s="42"/>
      <c r="E7544" s="42"/>
      <c r="F7544" s="42"/>
      <c r="G7544" s="42"/>
      <c r="H7544" s="42"/>
      <c r="I7544" s="42"/>
      <c r="J7544" s="42"/>
      <c r="K7544" s="42"/>
      <c r="L7544" s="42"/>
      <c r="M7544" s="42"/>
      <c r="N7544" s="42"/>
      <c r="O7544" s="42"/>
      <c r="P7544" s="42"/>
      <c r="Q7544" s="42"/>
      <c r="R7544" s="42"/>
      <c r="S7544" s="42"/>
      <c r="T7544" s="42"/>
      <c r="U7544" s="42"/>
      <c r="V7544" s="42"/>
      <c r="W7544" s="42"/>
      <c r="X7544" s="42"/>
    </row>
    <row r="7545" spans="2:24" ht="5.4" customHeight="1"/>
    <row r="7546" spans="2:24" ht="10.75" customHeight="1">
      <c r="B7546" s="43" t="s">
        <v>984</v>
      </c>
      <c r="C7546" s="43"/>
      <c r="E7546" s="37">
        <v>1690</v>
      </c>
      <c r="F7546" s="37"/>
      <c r="G7546" s="37"/>
      <c r="I7546" s="37">
        <v>1815</v>
      </c>
      <c r="J7546" s="37"/>
      <c r="K7546" s="37"/>
      <c r="M7546" s="2">
        <v>1570</v>
      </c>
      <c r="O7546" s="2">
        <v>1590</v>
      </c>
      <c r="Q7546" s="2">
        <v>1560</v>
      </c>
      <c r="S7546" s="37">
        <v>1595</v>
      </c>
      <c r="T7546" s="37"/>
      <c r="U7546" s="37"/>
      <c r="W7546" s="38">
        <v>81</v>
      </c>
      <c r="X7546" s="38"/>
    </row>
    <row r="7547" spans="2:24" ht="1.75" customHeight="1">
      <c r="B7547" s="43"/>
      <c r="C7547" s="43"/>
    </row>
    <row r="7548" spans="2:24" ht="0.65" customHeight="1">
      <c r="B7548" s="43"/>
      <c r="C7548" s="43"/>
    </row>
    <row r="7549" spans="2:24" ht="8.4" customHeight="1">
      <c r="B7549" s="43"/>
      <c r="C7549" s="43"/>
    </row>
    <row r="7550" spans="2:24" ht="10.75" customHeight="1">
      <c r="B7550" s="43" t="s">
        <v>984</v>
      </c>
      <c r="C7550" s="43"/>
      <c r="E7550" s="37">
        <v>1690</v>
      </c>
      <c r="F7550" s="37"/>
      <c r="G7550" s="37"/>
      <c r="I7550" s="37">
        <v>1815</v>
      </c>
      <c r="J7550" s="37"/>
      <c r="K7550" s="37"/>
      <c r="M7550" s="2">
        <v>1570</v>
      </c>
      <c r="O7550" s="2">
        <v>1590</v>
      </c>
      <c r="Q7550" s="2">
        <v>1560</v>
      </c>
      <c r="S7550" s="37">
        <v>1595</v>
      </c>
      <c r="T7550" s="37"/>
      <c r="U7550" s="37"/>
      <c r="W7550" s="38">
        <v>77</v>
      </c>
      <c r="X7550" s="38"/>
    </row>
    <row r="7551" spans="2:24" ht="1.75" customHeight="1">
      <c r="B7551" s="43"/>
      <c r="C7551" s="43"/>
    </row>
    <row r="7552" spans="2:24" ht="0.65" customHeight="1">
      <c r="B7552" s="43"/>
      <c r="C7552" s="43"/>
    </row>
    <row r="7553" spans="2:24" ht="8.4" customHeight="1">
      <c r="B7553" s="43"/>
      <c r="C7553" s="43"/>
    </row>
    <row r="7554" spans="2:24" ht="1.75" customHeight="1"/>
    <row r="7555" spans="2:24" ht="10.75" customHeight="1">
      <c r="E7555" s="39">
        <v>3380</v>
      </c>
      <c r="F7555" s="39"/>
      <c r="G7555" s="39"/>
      <c r="I7555" s="39">
        <v>3630</v>
      </c>
      <c r="J7555" s="39"/>
      <c r="K7555" s="39"/>
      <c r="M7555" s="3">
        <v>3140</v>
      </c>
      <c r="O7555" s="3">
        <v>3180</v>
      </c>
      <c r="Q7555" s="3">
        <v>3120</v>
      </c>
      <c r="S7555" s="39">
        <v>3190</v>
      </c>
      <c r="T7555" s="39"/>
      <c r="U7555" s="39"/>
    </row>
    <row r="7556" spans="2:24" ht="6" customHeight="1"/>
    <row r="7557" spans="2:24" ht="13.75" customHeight="1">
      <c r="C7557" s="40" t="s">
        <v>10</v>
      </c>
      <c r="D7557" s="40"/>
      <c r="E7557" s="40"/>
      <c r="G7557" s="41">
        <v>2</v>
      </c>
      <c r="H7557" s="41"/>
      <c r="I7557" s="41"/>
    </row>
    <row r="7558" spans="2:24" ht="6" customHeight="1"/>
    <row r="7559" spans="2:24" ht="6" customHeight="1"/>
    <row r="7560" spans="2:24" ht="15" customHeight="1">
      <c r="B7560" s="42" t="s">
        <v>985</v>
      </c>
      <c r="C7560" s="42"/>
      <c r="D7560" s="42"/>
      <c r="E7560" s="42"/>
      <c r="F7560" s="42"/>
      <c r="G7560" s="42"/>
      <c r="H7560" s="42"/>
      <c r="I7560" s="42"/>
      <c r="J7560" s="42"/>
      <c r="K7560" s="42"/>
      <c r="L7560" s="42"/>
      <c r="M7560" s="42"/>
      <c r="N7560" s="42"/>
      <c r="O7560" s="42"/>
      <c r="P7560" s="42"/>
      <c r="Q7560" s="42"/>
      <c r="R7560" s="42"/>
      <c r="S7560" s="42"/>
      <c r="T7560" s="42"/>
      <c r="U7560" s="42"/>
      <c r="V7560" s="42"/>
      <c r="W7560" s="42"/>
      <c r="X7560" s="42"/>
    </row>
    <row r="7561" spans="2:24" ht="5.4" customHeight="1"/>
    <row r="7562" spans="2:24" ht="12.65" customHeight="1">
      <c r="B7562" s="33" t="s">
        <v>986</v>
      </c>
      <c r="C7562" s="33"/>
      <c r="E7562" s="37">
        <v>255</v>
      </c>
      <c r="F7562" s="37"/>
      <c r="G7562" s="37"/>
      <c r="I7562" s="37">
        <v>255</v>
      </c>
      <c r="J7562" s="37"/>
      <c r="K7562" s="37"/>
      <c r="M7562" s="2">
        <v>900</v>
      </c>
      <c r="O7562" s="2">
        <v>900</v>
      </c>
      <c r="Q7562" s="2">
        <v>1400</v>
      </c>
      <c r="S7562" s="37">
        <v>1475</v>
      </c>
      <c r="T7562" s="37"/>
      <c r="U7562" s="37"/>
      <c r="W7562" s="38">
        <v>94</v>
      </c>
      <c r="X7562" s="38"/>
    </row>
    <row r="7563" spans="2:24" ht="0.65" customHeight="1">
      <c r="B7563" s="33"/>
      <c r="C7563" s="33"/>
    </row>
    <row r="7564" spans="2:24" ht="0.65" customHeight="1"/>
    <row r="7565" spans="2:24" ht="1.75" customHeight="1"/>
    <row r="7566" spans="2:24" ht="10.75" customHeight="1">
      <c r="E7566" s="39">
        <v>255</v>
      </c>
      <c r="F7566" s="39"/>
      <c r="G7566" s="39"/>
      <c r="I7566" s="39">
        <v>255</v>
      </c>
      <c r="J7566" s="39"/>
      <c r="K7566" s="39"/>
      <c r="M7566" s="3">
        <v>900</v>
      </c>
      <c r="O7566" s="3">
        <v>900</v>
      </c>
      <c r="Q7566" s="3">
        <v>1400</v>
      </c>
      <c r="S7566" s="39">
        <v>1475</v>
      </c>
      <c r="T7566" s="39"/>
      <c r="U7566" s="39"/>
    </row>
    <row r="7567" spans="2:24" ht="6" customHeight="1"/>
    <row r="7568" spans="2:24" ht="13.75" customHeight="1">
      <c r="C7568" s="40" t="s">
        <v>10</v>
      </c>
      <c r="D7568" s="40"/>
      <c r="E7568" s="40"/>
      <c r="G7568" s="41">
        <v>1</v>
      </c>
      <c r="H7568" s="41"/>
      <c r="I7568" s="41"/>
    </row>
    <row r="7569" spans="2:24" ht="6" customHeight="1"/>
    <row r="7570" spans="2:24" ht="6" customHeight="1"/>
    <row r="7571" spans="2:24" ht="15" customHeight="1">
      <c r="B7571" s="42" t="s">
        <v>987</v>
      </c>
      <c r="C7571" s="42"/>
      <c r="D7571" s="42"/>
      <c r="E7571" s="42"/>
      <c r="F7571" s="42"/>
      <c r="G7571" s="42"/>
      <c r="H7571" s="42"/>
      <c r="I7571" s="42"/>
      <c r="J7571" s="42"/>
      <c r="K7571" s="42"/>
      <c r="L7571" s="42"/>
      <c r="M7571" s="42"/>
      <c r="N7571" s="42"/>
      <c r="O7571" s="42"/>
      <c r="P7571" s="42"/>
      <c r="Q7571" s="42"/>
      <c r="R7571" s="42"/>
      <c r="S7571" s="42"/>
      <c r="T7571" s="42"/>
      <c r="U7571" s="42"/>
      <c r="V7571" s="42"/>
      <c r="W7571" s="42"/>
      <c r="X7571" s="42"/>
    </row>
    <row r="7572" spans="2:24" ht="5.4" customHeight="1"/>
    <row r="7573" spans="2:24" ht="10.75" customHeight="1">
      <c r="B7573" s="43" t="s">
        <v>988</v>
      </c>
      <c r="C7573" s="43"/>
      <c r="E7573" s="37">
        <v>16600</v>
      </c>
      <c r="F7573" s="37"/>
      <c r="G7573" s="37"/>
      <c r="I7573" s="37">
        <v>17645</v>
      </c>
      <c r="J7573" s="37"/>
      <c r="K7573" s="37"/>
      <c r="M7573" s="2">
        <v>17225</v>
      </c>
      <c r="O7573" s="2">
        <v>18075</v>
      </c>
      <c r="Q7573" s="2">
        <v>16575</v>
      </c>
      <c r="S7573" s="37">
        <v>17975</v>
      </c>
      <c r="T7573" s="37"/>
      <c r="U7573" s="37"/>
      <c r="W7573" s="38">
        <v>82</v>
      </c>
      <c r="X7573" s="38"/>
    </row>
    <row r="7574" spans="2:24" ht="1.75" customHeight="1">
      <c r="B7574" s="43"/>
      <c r="C7574" s="43"/>
    </row>
    <row r="7575" spans="2:24" ht="0.65" customHeight="1">
      <c r="B7575" s="43"/>
      <c r="C7575" s="43"/>
    </row>
    <row r="7576" spans="2:24" ht="8.4" customHeight="1">
      <c r="B7576" s="43"/>
      <c r="C7576" s="43"/>
    </row>
    <row r="7577" spans="2:24" ht="10.75" customHeight="1">
      <c r="B7577" s="43" t="s">
        <v>988</v>
      </c>
      <c r="C7577" s="43"/>
      <c r="E7577" s="37">
        <v>16600</v>
      </c>
      <c r="F7577" s="37"/>
      <c r="G7577" s="37"/>
      <c r="I7577" s="37">
        <v>17645</v>
      </c>
      <c r="J7577" s="37"/>
      <c r="K7577" s="37"/>
      <c r="M7577" s="2">
        <v>17225</v>
      </c>
      <c r="O7577" s="2">
        <v>18075</v>
      </c>
      <c r="Q7577" s="2">
        <v>16575</v>
      </c>
      <c r="S7577" s="37">
        <v>17975</v>
      </c>
      <c r="T7577" s="37"/>
      <c r="U7577" s="37"/>
      <c r="W7577" s="38">
        <v>70</v>
      </c>
      <c r="X7577" s="38"/>
    </row>
    <row r="7578" spans="2:24" ht="1.75" customHeight="1">
      <c r="B7578" s="43"/>
      <c r="C7578" s="43"/>
    </row>
    <row r="7579" spans="2:24" ht="0.65" customHeight="1">
      <c r="B7579" s="43"/>
      <c r="C7579" s="43"/>
    </row>
    <row r="7580" spans="2:24" ht="8.4" customHeight="1">
      <c r="B7580" s="43"/>
      <c r="C7580" s="43"/>
    </row>
    <row r="7581" spans="2:24" ht="1.75" customHeight="1"/>
    <row r="7582" spans="2:24" ht="10.75" customHeight="1">
      <c r="E7582" s="39">
        <v>33200</v>
      </c>
      <c r="F7582" s="39"/>
      <c r="G7582" s="39"/>
      <c r="I7582" s="39">
        <v>35290</v>
      </c>
      <c r="J7582" s="39"/>
      <c r="K7582" s="39"/>
      <c r="M7582" s="3">
        <v>34450</v>
      </c>
      <c r="O7582" s="3">
        <v>36150</v>
      </c>
      <c r="Q7582" s="3">
        <v>33150</v>
      </c>
      <c r="S7582" s="39">
        <v>35950</v>
      </c>
      <c r="T7582" s="39"/>
      <c r="U7582" s="39"/>
    </row>
    <row r="7583" spans="2:24" ht="6" customHeight="1"/>
    <row r="7584" spans="2:24" ht="13.75" customHeight="1">
      <c r="C7584" s="40" t="s">
        <v>10</v>
      </c>
      <c r="D7584" s="40"/>
      <c r="E7584" s="40"/>
      <c r="G7584" s="41">
        <v>2</v>
      </c>
      <c r="H7584" s="41"/>
      <c r="I7584" s="41"/>
    </row>
    <row r="7585" spans="2:24" ht="6" customHeight="1"/>
    <row r="7586" spans="2:24" ht="6" customHeight="1"/>
    <row r="7587" spans="2:24" ht="15" customHeight="1">
      <c r="B7587" s="42" t="s">
        <v>989</v>
      </c>
      <c r="C7587" s="42"/>
      <c r="D7587" s="42"/>
      <c r="E7587" s="42"/>
      <c r="F7587" s="42"/>
      <c r="G7587" s="42"/>
      <c r="H7587" s="42"/>
      <c r="I7587" s="42"/>
      <c r="J7587" s="42"/>
      <c r="K7587" s="42"/>
      <c r="L7587" s="42"/>
      <c r="M7587" s="42"/>
      <c r="N7587" s="42"/>
      <c r="O7587" s="42"/>
      <c r="P7587" s="42"/>
      <c r="Q7587" s="42"/>
      <c r="R7587" s="42"/>
      <c r="S7587" s="42"/>
      <c r="T7587" s="42"/>
      <c r="U7587" s="42"/>
      <c r="V7587" s="42"/>
      <c r="W7587" s="42"/>
      <c r="X7587" s="42"/>
    </row>
    <row r="7588" spans="2:24" ht="5.4" customHeight="1"/>
    <row r="7589" spans="2:24" ht="12.65" customHeight="1">
      <c r="B7589" s="33" t="s">
        <v>990</v>
      </c>
      <c r="C7589" s="33"/>
      <c r="E7589" s="37">
        <v>5</v>
      </c>
      <c r="F7589" s="37"/>
      <c r="G7589" s="37"/>
      <c r="I7589" s="37">
        <v>5</v>
      </c>
      <c r="J7589" s="37"/>
      <c r="K7589" s="37"/>
      <c r="M7589" s="2">
        <v>0</v>
      </c>
      <c r="O7589" s="2">
        <v>0</v>
      </c>
      <c r="Q7589" s="2">
        <v>140</v>
      </c>
      <c r="S7589" s="37">
        <v>140</v>
      </c>
      <c r="T7589" s="37"/>
      <c r="U7589" s="37"/>
      <c r="W7589" s="38">
        <v>26</v>
      </c>
      <c r="X7589" s="38"/>
    </row>
    <row r="7590" spans="2:24" ht="0.65" customHeight="1">
      <c r="B7590" s="33"/>
      <c r="C7590" s="33"/>
    </row>
    <row r="7591" spans="2:24" ht="0.65" customHeight="1"/>
    <row r="7592" spans="2:24" ht="1.75" customHeight="1"/>
    <row r="7593" spans="2:24" ht="10.75" customHeight="1">
      <c r="E7593" s="39">
        <v>5</v>
      </c>
      <c r="F7593" s="39"/>
      <c r="G7593" s="39"/>
      <c r="I7593" s="39">
        <v>5</v>
      </c>
      <c r="J7593" s="39"/>
      <c r="K7593" s="39"/>
      <c r="M7593" s="3">
        <v>0</v>
      </c>
      <c r="O7593" s="3">
        <v>0</v>
      </c>
      <c r="Q7593" s="3">
        <v>140</v>
      </c>
      <c r="S7593" s="39">
        <v>140</v>
      </c>
      <c r="T7593" s="39"/>
      <c r="U7593" s="39"/>
    </row>
    <row r="7594" spans="2:24" ht="6" customHeight="1"/>
    <row r="7595" spans="2:24" ht="13.75" customHeight="1">
      <c r="C7595" s="40" t="s">
        <v>10</v>
      </c>
      <c r="D7595" s="40"/>
      <c r="E7595" s="40"/>
      <c r="G7595" s="41">
        <v>1</v>
      </c>
      <c r="H7595" s="41"/>
      <c r="I7595" s="41"/>
    </row>
    <row r="7596" spans="2:24" ht="6" customHeight="1"/>
    <row r="7597" spans="2:24" ht="6" customHeight="1"/>
    <row r="7598" spans="2:24" ht="15" customHeight="1">
      <c r="B7598" s="42" t="s">
        <v>991</v>
      </c>
      <c r="C7598" s="42"/>
      <c r="D7598" s="42"/>
      <c r="E7598" s="42"/>
      <c r="F7598" s="42"/>
      <c r="G7598" s="42"/>
      <c r="H7598" s="42"/>
      <c r="I7598" s="42"/>
      <c r="J7598" s="42"/>
      <c r="K7598" s="42"/>
      <c r="L7598" s="42"/>
      <c r="M7598" s="42"/>
      <c r="N7598" s="42"/>
      <c r="O7598" s="42"/>
      <c r="P7598" s="42"/>
      <c r="Q7598" s="42"/>
      <c r="R7598" s="42"/>
      <c r="S7598" s="42"/>
      <c r="T7598" s="42"/>
      <c r="U7598" s="42"/>
      <c r="V7598" s="42"/>
      <c r="W7598" s="42"/>
      <c r="X7598" s="42"/>
    </row>
    <row r="7599" spans="2:24" ht="5.4" customHeight="1"/>
    <row r="7600" spans="2:24" ht="12.65" customHeight="1">
      <c r="B7600" s="33" t="s">
        <v>992</v>
      </c>
      <c r="C7600" s="33"/>
      <c r="E7600" s="37">
        <v>900</v>
      </c>
      <c r="F7600" s="37"/>
      <c r="G7600" s="37"/>
      <c r="I7600" s="37">
        <v>1000</v>
      </c>
      <c r="J7600" s="37"/>
      <c r="K7600" s="37"/>
      <c r="M7600" s="2">
        <v>1300</v>
      </c>
      <c r="O7600" s="2">
        <v>1320</v>
      </c>
      <c r="Q7600" s="2">
        <v>1145</v>
      </c>
      <c r="S7600" s="37">
        <v>1190</v>
      </c>
      <c r="T7600" s="37"/>
      <c r="U7600" s="37"/>
      <c r="W7600" s="38">
        <v>53</v>
      </c>
      <c r="X7600" s="38"/>
    </row>
    <row r="7601" spans="2:24" ht="0.65" customHeight="1">
      <c r="B7601" s="33"/>
      <c r="C7601" s="33"/>
    </row>
    <row r="7602" spans="2:24" ht="0.65" customHeight="1"/>
    <row r="7603" spans="2:24" ht="1.75" customHeight="1"/>
    <row r="7604" spans="2:24" ht="10.75" customHeight="1">
      <c r="E7604" s="39">
        <v>900</v>
      </c>
      <c r="F7604" s="39"/>
      <c r="G7604" s="39"/>
      <c r="I7604" s="39">
        <v>1000</v>
      </c>
      <c r="J7604" s="39"/>
      <c r="K7604" s="39"/>
      <c r="M7604" s="3">
        <v>1300</v>
      </c>
      <c r="O7604" s="3">
        <v>1320</v>
      </c>
      <c r="Q7604" s="3">
        <v>1145</v>
      </c>
      <c r="S7604" s="39">
        <v>1190</v>
      </c>
      <c r="T7604" s="39"/>
      <c r="U7604" s="39"/>
    </row>
    <row r="7605" spans="2:24" ht="6" customHeight="1"/>
    <row r="7606" spans="2:24" ht="13.75" customHeight="1">
      <c r="C7606" s="40" t="s">
        <v>10</v>
      </c>
      <c r="D7606" s="40"/>
      <c r="E7606" s="40"/>
      <c r="G7606" s="41">
        <v>1</v>
      </c>
      <c r="H7606" s="41"/>
      <c r="I7606" s="41"/>
    </row>
    <row r="7607" spans="2:24" ht="6" customHeight="1"/>
    <row r="7608" spans="2:24" ht="6" customHeight="1"/>
    <row r="7609" spans="2:24" ht="15" customHeight="1">
      <c r="B7609" s="42" t="s">
        <v>993</v>
      </c>
      <c r="C7609" s="42"/>
      <c r="D7609" s="42"/>
      <c r="E7609" s="42"/>
      <c r="F7609" s="42"/>
      <c r="G7609" s="42"/>
      <c r="H7609" s="42"/>
      <c r="I7609" s="42"/>
      <c r="J7609" s="42"/>
      <c r="K7609" s="42"/>
      <c r="L7609" s="42"/>
      <c r="M7609" s="42"/>
      <c r="N7609" s="42"/>
      <c r="O7609" s="42"/>
      <c r="P7609" s="42"/>
      <c r="Q7609" s="42"/>
      <c r="R7609" s="42"/>
      <c r="S7609" s="42"/>
      <c r="T7609" s="42"/>
      <c r="U7609" s="42"/>
      <c r="V7609" s="42"/>
      <c r="W7609" s="42"/>
      <c r="X7609" s="42"/>
    </row>
    <row r="7610" spans="2:24" ht="5.4" customHeight="1"/>
    <row r="7611" spans="2:24" ht="12.65" customHeight="1">
      <c r="B7611" s="33" t="s">
        <v>994</v>
      </c>
      <c r="C7611" s="33"/>
      <c r="E7611" s="37">
        <v>0</v>
      </c>
      <c r="F7611" s="37"/>
      <c r="G7611" s="37"/>
      <c r="I7611" s="37">
        <v>0</v>
      </c>
      <c r="J7611" s="37"/>
      <c r="K7611" s="37"/>
      <c r="M7611" s="2">
        <v>200</v>
      </c>
      <c r="O7611" s="2">
        <v>200</v>
      </c>
      <c r="Q7611" s="2">
        <v>450</v>
      </c>
      <c r="S7611" s="37">
        <v>500</v>
      </c>
      <c r="T7611" s="37"/>
      <c r="U7611" s="37"/>
      <c r="W7611" s="38">
        <v>77</v>
      </c>
      <c r="X7611" s="38"/>
    </row>
    <row r="7612" spans="2:24" ht="0.65" customHeight="1">
      <c r="B7612" s="33"/>
      <c r="C7612" s="33"/>
    </row>
    <row r="7613" spans="2:24" ht="0.65" customHeight="1"/>
    <row r="7614" spans="2:24" ht="1.75" customHeight="1"/>
    <row r="7615" spans="2:24" ht="10.75" customHeight="1">
      <c r="E7615" s="39">
        <v>0</v>
      </c>
      <c r="F7615" s="39"/>
      <c r="G7615" s="39"/>
      <c r="I7615" s="39">
        <v>0</v>
      </c>
      <c r="J7615" s="39"/>
      <c r="K7615" s="39"/>
      <c r="M7615" s="3">
        <v>200</v>
      </c>
      <c r="O7615" s="3">
        <v>200</v>
      </c>
      <c r="Q7615" s="3">
        <v>450</v>
      </c>
      <c r="S7615" s="39">
        <v>500</v>
      </c>
      <c r="T7615" s="39"/>
      <c r="U7615" s="39"/>
    </row>
    <row r="7616" spans="2:24" ht="6" customHeight="1"/>
    <row r="7617" spans="2:24" ht="13.75" customHeight="1">
      <c r="C7617" s="40" t="s">
        <v>10</v>
      </c>
      <c r="D7617" s="40"/>
      <c r="E7617" s="40"/>
      <c r="G7617" s="41">
        <v>1</v>
      </c>
      <c r="H7617" s="41"/>
      <c r="I7617" s="41"/>
    </row>
    <row r="7618" spans="2:24" ht="6" customHeight="1"/>
    <row r="7619" spans="2:24" ht="6" customHeight="1"/>
    <row r="7620" spans="2:24" ht="15" customHeight="1">
      <c r="B7620" s="42" t="s">
        <v>995</v>
      </c>
      <c r="C7620" s="42"/>
      <c r="D7620" s="42"/>
      <c r="E7620" s="42"/>
      <c r="F7620" s="42"/>
      <c r="G7620" s="42"/>
      <c r="H7620" s="42"/>
      <c r="I7620" s="42"/>
      <c r="J7620" s="42"/>
      <c r="K7620" s="42"/>
      <c r="L7620" s="42"/>
      <c r="M7620" s="42"/>
      <c r="N7620" s="42"/>
      <c r="O7620" s="42"/>
      <c r="P7620" s="42"/>
      <c r="Q7620" s="42"/>
      <c r="R7620" s="42"/>
      <c r="S7620" s="42"/>
      <c r="T7620" s="42"/>
      <c r="U7620" s="42"/>
      <c r="V7620" s="42"/>
      <c r="W7620" s="42"/>
      <c r="X7620" s="42"/>
    </row>
    <row r="7621" spans="2:24" ht="5.4" customHeight="1"/>
    <row r="7622" spans="2:24" ht="12.65" customHeight="1">
      <c r="B7622" s="33" t="s">
        <v>996</v>
      </c>
      <c r="C7622" s="33"/>
      <c r="E7622" s="37">
        <v>10</v>
      </c>
      <c r="F7622" s="37"/>
      <c r="G7622" s="37"/>
      <c r="I7622" s="37">
        <v>10</v>
      </c>
      <c r="J7622" s="37"/>
      <c r="K7622" s="37"/>
      <c r="M7622" s="2">
        <v>140</v>
      </c>
      <c r="O7622" s="2">
        <v>245</v>
      </c>
      <c r="Q7622" s="2">
        <v>85</v>
      </c>
      <c r="S7622" s="37">
        <v>105</v>
      </c>
      <c r="T7622" s="37"/>
      <c r="U7622" s="37"/>
      <c r="W7622" s="38">
        <v>93</v>
      </c>
      <c r="X7622" s="38"/>
    </row>
    <row r="7623" spans="2:24" ht="0.65" customHeight="1">
      <c r="B7623" s="33"/>
      <c r="C7623" s="33"/>
    </row>
    <row r="7624" spans="2:24" ht="0.65" customHeight="1"/>
    <row r="7625" spans="2:24" ht="1.75" customHeight="1"/>
    <row r="7626" spans="2:24" ht="10.75" customHeight="1">
      <c r="E7626" s="39">
        <v>10</v>
      </c>
      <c r="F7626" s="39"/>
      <c r="G7626" s="39"/>
      <c r="I7626" s="39">
        <v>10</v>
      </c>
      <c r="J7626" s="39"/>
      <c r="K7626" s="39"/>
      <c r="M7626" s="3">
        <v>140</v>
      </c>
      <c r="O7626" s="3">
        <v>245</v>
      </c>
      <c r="Q7626" s="3">
        <v>85</v>
      </c>
      <c r="S7626" s="39">
        <v>105</v>
      </c>
      <c r="T7626" s="39"/>
      <c r="U7626" s="39"/>
    </row>
    <row r="7627" spans="2:24" ht="6" customHeight="1"/>
    <row r="7628" spans="2:24" ht="13.75" customHeight="1">
      <c r="C7628" s="40" t="s">
        <v>10</v>
      </c>
      <c r="D7628" s="40"/>
      <c r="E7628" s="40"/>
      <c r="G7628" s="41">
        <v>1</v>
      </c>
      <c r="H7628" s="41"/>
      <c r="I7628" s="41"/>
    </row>
    <row r="7629" spans="2:24" ht="6" customHeight="1"/>
    <row r="7630" spans="2:24" ht="6" customHeight="1"/>
    <row r="7631" spans="2:24" ht="15" customHeight="1">
      <c r="B7631" s="42" t="s">
        <v>997</v>
      </c>
      <c r="C7631" s="42"/>
      <c r="D7631" s="42"/>
      <c r="E7631" s="42"/>
      <c r="F7631" s="42"/>
      <c r="G7631" s="42"/>
      <c r="H7631" s="42"/>
      <c r="I7631" s="42"/>
      <c r="J7631" s="42"/>
      <c r="K7631" s="42"/>
      <c r="L7631" s="42"/>
      <c r="M7631" s="42"/>
      <c r="N7631" s="42"/>
      <c r="O7631" s="42"/>
      <c r="P7631" s="42"/>
      <c r="Q7631" s="42"/>
      <c r="R7631" s="42"/>
      <c r="S7631" s="42"/>
      <c r="T7631" s="42"/>
      <c r="U7631" s="42"/>
      <c r="V7631" s="42"/>
      <c r="W7631" s="42"/>
      <c r="X7631" s="42"/>
    </row>
    <row r="7632" spans="2:24" ht="5.4" customHeight="1"/>
    <row r="7633" spans="2:24" ht="12.65" customHeight="1">
      <c r="B7633" s="33" t="s">
        <v>998</v>
      </c>
      <c r="C7633" s="33"/>
      <c r="E7633" s="37">
        <v>0</v>
      </c>
      <c r="F7633" s="37"/>
      <c r="G7633" s="37"/>
      <c r="I7633" s="37">
        <v>0</v>
      </c>
      <c r="J7633" s="37"/>
      <c r="K7633" s="37"/>
      <c r="M7633" s="2">
        <v>560</v>
      </c>
      <c r="O7633" s="2">
        <v>690</v>
      </c>
      <c r="Q7633" s="2">
        <v>562</v>
      </c>
      <c r="S7633" s="37">
        <v>887</v>
      </c>
      <c r="T7633" s="37"/>
      <c r="U7633" s="37"/>
      <c r="W7633" s="38">
        <v>100</v>
      </c>
      <c r="X7633" s="38"/>
    </row>
    <row r="7634" spans="2:24" ht="0.65" customHeight="1">
      <c r="B7634" s="33"/>
      <c r="C7634" s="33"/>
    </row>
    <row r="7635" spans="2:24" ht="0.65" customHeight="1"/>
    <row r="7636" spans="2:24" ht="1.75" customHeight="1"/>
    <row r="7637" spans="2:24" ht="10.75" customHeight="1">
      <c r="E7637" s="39">
        <v>0</v>
      </c>
      <c r="F7637" s="39"/>
      <c r="G7637" s="39"/>
      <c r="I7637" s="39">
        <v>0</v>
      </c>
      <c r="J7637" s="39"/>
      <c r="K7637" s="39"/>
      <c r="M7637" s="3">
        <v>560</v>
      </c>
      <c r="O7637" s="3">
        <v>690</v>
      </c>
      <c r="Q7637" s="3">
        <v>562</v>
      </c>
      <c r="S7637" s="39">
        <v>887</v>
      </c>
      <c r="T7637" s="39"/>
      <c r="U7637" s="39"/>
    </row>
    <row r="7638" spans="2:24" ht="6" customHeight="1"/>
    <row r="7639" spans="2:24" ht="13.75" customHeight="1">
      <c r="C7639" s="40" t="s">
        <v>10</v>
      </c>
      <c r="D7639" s="40"/>
      <c r="E7639" s="40"/>
      <c r="G7639" s="41">
        <v>1</v>
      </c>
      <c r="H7639" s="41"/>
      <c r="I7639" s="41"/>
    </row>
    <row r="7640" spans="2:24" ht="6" customHeight="1"/>
    <row r="7641" spans="2:24" ht="6" customHeight="1"/>
    <row r="7642" spans="2:24" ht="15" customHeight="1">
      <c r="B7642" s="42" t="s">
        <v>999</v>
      </c>
      <c r="C7642" s="42"/>
      <c r="D7642" s="42"/>
      <c r="E7642" s="42"/>
      <c r="F7642" s="42"/>
      <c r="G7642" s="42"/>
      <c r="H7642" s="42"/>
      <c r="I7642" s="42"/>
      <c r="J7642" s="42"/>
      <c r="K7642" s="42"/>
      <c r="L7642" s="42"/>
      <c r="M7642" s="42"/>
      <c r="N7642" s="42"/>
      <c r="O7642" s="42"/>
      <c r="P7642" s="42"/>
      <c r="Q7642" s="42"/>
      <c r="R7642" s="42"/>
      <c r="S7642" s="42"/>
      <c r="T7642" s="42"/>
      <c r="U7642" s="42"/>
      <c r="V7642" s="42"/>
      <c r="W7642" s="42"/>
      <c r="X7642" s="42"/>
    </row>
    <row r="7643" spans="2:24" ht="5.4" customHeight="1"/>
    <row r="7644" spans="2:24" ht="12.65" customHeight="1">
      <c r="B7644" s="33" t="s">
        <v>1000</v>
      </c>
      <c r="C7644" s="33"/>
      <c r="E7644" s="37">
        <v>0</v>
      </c>
      <c r="F7644" s="37"/>
      <c r="G7644" s="37"/>
      <c r="I7644" s="37">
        <v>0</v>
      </c>
      <c r="J7644" s="37"/>
      <c r="K7644" s="37"/>
      <c r="M7644" s="2">
        <v>0</v>
      </c>
      <c r="O7644" s="2">
        <v>25.69</v>
      </c>
      <c r="Q7644" s="2">
        <v>0</v>
      </c>
      <c r="S7644" s="37">
        <v>0</v>
      </c>
      <c r="T7644" s="37"/>
      <c r="U7644" s="37"/>
    </row>
    <row r="7645" spans="2:24" ht="0.65" customHeight="1">
      <c r="B7645" s="33"/>
      <c r="C7645" s="33"/>
    </row>
    <row r="7646" spans="2:24" ht="0.65" customHeight="1"/>
    <row r="7647" spans="2:24" ht="1.75" customHeight="1"/>
    <row r="7648" spans="2:24" ht="10.75" customHeight="1">
      <c r="E7648" s="39">
        <v>0</v>
      </c>
      <c r="F7648" s="39"/>
      <c r="G7648" s="39"/>
      <c r="I7648" s="39">
        <v>0</v>
      </c>
      <c r="J7648" s="39"/>
      <c r="K7648" s="39"/>
      <c r="M7648" s="3">
        <v>0</v>
      </c>
      <c r="O7648" s="3">
        <v>25.69</v>
      </c>
      <c r="Q7648" s="3">
        <v>0</v>
      </c>
      <c r="S7648" s="39">
        <v>0</v>
      </c>
      <c r="T7648" s="39"/>
      <c r="U7648" s="39"/>
    </row>
    <row r="7649" spans="2:24" ht="6" customHeight="1"/>
    <row r="7650" spans="2:24" ht="13.75" customHeight="1">
      <c r="C7650" s="40" t="s">
        <v>10</v>
      </c>
      <c r="D7650" s="40"/>
      <c r="E7650" s="40"/>
      <c r="G7650" s="41">
        <v>1</v>
      </c>
      <c r="H7650" s="41"/>
      <c r="I7650" s="41"/>
    </row>
    <row r="7651" spans="2:24" ht="6" customHeight="1"/>
    <row r="7652" spans="2:24" ht="6" customHeight="1"/>
    <row r="7653" spans="2:24" ht="15" customHeight="1">
      <c r="B7653" s="42" t="s">
        <v>1001</v>
      </c>
      <c r="C7653" s="42"/>
      <c r="D7653" s="42"/>
      <c r="E7653" s="42"/>
      <c r="F7653" s="42"/>
      <c r="G7653" s="42"/>
      <c r="H7653" s="42"/>
      <c r="I7653" s="42"/>
      <c r="J7653" s="42"/>
      <c r="K7653" s="42"/>
      <c r="L7653" s="42"/>
      <c r="M7653" s="42"/>
      <c r="N7653" s="42"/>
      <c r="O7653" s="42"/>
      <c r="P7653" s="42"/>
      <c r="Q7653" s="42"/>
      <c r="R7653" s="42"/>
      <c r="S7653" s="42"/>
      <c r="T7653" s="42"/>
      <c r="U7653" s="42"/>
      <c r="V7653" s="42"/>
      <c r="W7653" s="42"/>
      <c r="X7653" s="42"/>
    </row>
    <row r="7654" spans="2:24" ht="5.4" customHeight="1"/>
    <row r="7655" spans="2:24" ht="10.75" customHeight="1">
      <c r="B7655" s="43" t="s">
        <v>1002</v>
      </c>
      <c r="C7655" s="43"/>
      <c r="E7655" s="37">
        <v>0</v>
      </c>
      <c r="F7655" s="37"/>
      <c r="G7655" s="37"/>
      <c r="I7655" s="37">
        <v>0</v>
      </c>
      <c r="J7655" s="37"/>
      <c r="K7655" s="37"/>
      <c r="M7655" s="2">
        <v>430</v>
      </c>
      <c r="O7655" s="2">
        <v>430</v>
      </c>
      <c r="Q7655" s="2">
        <v>1000</v>
      </c>
      <c r="S7655" s="37">
        <v>1130</v>
      </c>
      <c r="T7655" s="37"/>
      <c r="U7655" s="37"/>
      <c r="W7655" s="38">
        <v>65</v>
      </c>
      <c r="X7655" s="38"/>
    </row>
    <row r="7656" spans="2:24" ht="1.75" customHeight="1">
      <c r="B7656" s="43"/>
      <c r="C7656" s="43"/>
    </row>
    <row r="7657" spans="2:24" ht="0.65" customHeight="1">
      <c r="B7657" s="43"/>
      <c r="C7657" s="43"/>
    </row>
    <row r="7658" spans="2:24" ht="8.4" customHeight="1">
      <c r="B7658" s="43"/>
      <c r="C7658" s="43"/>
    </row>
    <row r="7659" spans="2:24" ht="10.75" customHeight="1">
      <c r="B7659" s="43" t="s">
        <v>1002</v>
      </c>
      <c r="C7659" s="43"/>
      <c r="E7659" s="37">
        <v>0</v>
      </c>
      <c r="F7659" s="37"/>
      <c r="G7659" s="37"/>
      <c r="I7659" s="37">
        <v>0</v>
      </c>
      <c r="J7659" s="37"/>
      <c r="K7659" s="37"/>
      <c r="M7659" s="2">
        <v>430</v>
      </c>
      <c r="O7659" s="2">
        <v>430</v>
      </c>
      <c r="Q7659" s="2">
        <v>1000</v>
      </c>
      <c r="S7659" s="37">
        <v>1130</v>
      </c>
      <c r="T7659" s="37"/>
      <c r="U7659" s="37"/>
      <c r="W7659" s="38">
        <v>71</v>
      </c>
      <c r="X7659" s="38"/>
    </row>
    <row r="7660" spans="2:24" ht="1.75" customHeight="1">
      <c r="B7660" s="43"/>
      <c r="C7660" s="43"/>
    </row>
    <row r="7661" spans="2:24" ht="0.65" customHeight="1">
      <c r="B7661" s="43"/>
      <c r="C7661" s="43"/>
    </row>
    <row r="7662" spans="2:24" ht="8.4" customHeight="1">
      <c r="B7662" s="43"/>
      <c r="C7662" s="43"/>
    </row>
    <row r="7663" spans="2:24" ht="1.75" customHeight="1"/>
    <row r="7664" spans="2:24" ht="10.75" customHeight="1">
      <c r="E7664" s="39">
        <v>0</v>
      </c>
      <c r="F7664" s="39"/>
      <c r="G7664" s="39"/>
      <c r="I7664" s="39">
        <v>0</v>
      </c>
      <c r="J7664" s="39"/>
      <c r="K7664" s="39"/>
      <c r="M7664" s="3">
        <v>860</v>
      </c>
      <c r="O7664" s="3">
        <v>860</v>
      </c>
      <c r="Q7664" s="3">
        <v>2000</v>
      </c>
      <c r="S7664" s="39">
        <v>2260</v>
      </c>
      <c r="T7664" s="39"/>
      <c r="U7664" s="39"/>
    </row>
    <row r="7665" spans="2:24" ht="6" customHeight="1"/>
    <row r="7666" spans="2:24" ht="13.75" customHeight="1">
      <c r="C7666" s="40" t="s">
        <v>10</v>
      </c>
      <c r="D7666" s="40"/>
      <c r="E7666" s="40"/>
      <c r="G7666" s="41">
        <v>2</v>
      </c>
      <c r="H7666" s="41"/>
      <c r="I7666" s="41"/>
    </row>
    <row r="7667" spans="2:24" ht="6" customHeight="1"/>
    <row r="7668" spans="2:24" ht="6" customHeight="1"/>
    <row r="7669" spans="2:24" ht="15" customHeight="1">
      <c r="B7669" s="42" t="s">
        <v>1003</v>
      </c>
      <c r="C7669" s="42"/>
      <c r="D7669" s="42"/>
      <c r="E7669" s="42"/>
      <c r="F7669" s="42"/>
      <c r="G7669" s="42"/>
      <c r="H7669" s="42"/>
      <c r="I7669" s="42"/>
      <c r="J7669" s="42"/>
      <c r="K7669" s="42"/>
      <c r="L7669" s="42"/>
      <c r="M7669" s="42"/>
      <c r="N7669" s="42"/>
      <c r="O7669" s="42"/>
      <c r="P7669" s="42"/>
      <c r="Q7669" s="42"/>
      <c r="R7669" s="42"/>
      <c r="S7669" s="42"/>
      <c r="T7669" s="42"/>
      <c r="U7669" s="42"/>
      <c r="V7669" s="42"/>
      <c r="W7669" s="42"/>
      <c r="X7669" s="42"/>
    </row>
    <row r="7670" spans="2:24" ht="5.4" customHeight="1"/>
    <row r="7671" spans="2:24" ht="12.65" customHeight="1">
      <c r="B7671" s="33" t="s">
        <v>1004</v>
      </c>
      <c r="C7671" s="33"/>
      <c r="E7671" s="37">
        <v>1500</v>
      </c>
      <c r="F7671" s="37"/>
      <c r="G7671" s="37"/>
      <c r="I7671" s="37">
        <v>1621</v>
      </c>
      <c r="J7671" s="37"/>
      <c r="K7671" s="37"/>
      <c r="M7671" s="2">
        <v>1500</v>
      </c>
      <c r="O7671" s="2">
        <v>1601</v>
      </c>
      <c r="Q7671" s="2">
        <v>1500</v>
      </c>
      <c r="S7671" s="37">
        <v>1556</v>
      </c>
      <c r="T7671" s="37"/>
      <c r="U7671" s="37"/>
      <c r="W7671" s="38">
        <v>91</v>
      </c>
      <c r="X7671" s="38"/>
    </row>
    <row r="7672" spans="2:24" ht="0.65" customHeight="1">
      <c r="B7672" s="33"/>
      <c r="C7672" s="33"/>
    </row>
    <row r="7673" spans="2:24" ht="0.65" customHeight="1"/>
    <row r="7674" spans="2:24" ht="10.75" customHeight="1">
      <c r="E7674" s="39">
        <v>1500</v>
      </c>
      <c r="F7674" s="39"/>
      <c r="G7674" s="39"/>
      <c r="I7674" s="39">
        <v>1621</v>
      </c>
      <c r="J7674" s="39"/>
      <c r="K7674" s="39"/>
      <c r="M7674" s="3">
        <v>1500</v>
      </c>
      <c r="O7674" s="3">
        <v>1601</v>
      </c>
      <c r="Q7674" s="3">
        <v>1500</v>
      </c>
      <c r="S7674" s="39">
        <v>1556</v>
      </c>
      <c r="T7674" s="39"/>
      <c r="U7674" s="39"/>
    </row>
    <row r="7675" spans="2:24" ht="6" customHeight="1"/>
    <row r="7676" spans="2:24" ht="13.75" customHeight="1">
      <c r="C7676" s="40" t="s">
        <v>10</v>
      </c>
      <c r="D7676" s="40"/>
      <c r="E7676" s="40"/>
      <c r="G7676" s="41">
        <v>1</v>
      </c>
      <c r="H7676" s="41"/>
      <c r="I7676" s="41"/>
    </row>
    <row r="7677" spans="2:24" ht="6" customHeight="1"/>
    <row r="7678" spans="2:24" ht="6" customHeight="1"/>
    <row r="7679" spans="2:24" ht="15" customHeight="1">
      <c r="B7679" s="42" t="s">
        <v>1005</v>
      </c>
      <c r="C7679" s="42"/>
      <c r="D7679" s="42"/>
      <c r="E7679" s="42"/>
      <c r="F7679" s="42"/>
      <c r="G7679" s="42"/>
      <c r="H7679" s="42"/>
      <c r="I7679" s="42"/>
      <c r="J7679" s="42"/>
      <c r="K7679" s="42"/>
      <c r="L7679" s="42"/>
      <c r="M7679" s="42"/>
      <c r="N7679" s="42"/>
      <c r="O7679" s="42"/>
      <c r="P7679" s="42"/>
      <c r="Q7679" s="42"/>
      <c r="R7679" s="42"/>
      <c r="S7679" s="42"/>
      <c r="T7679" s="42"/>
      <c r="U7679" s="42"/>
      <c r="V7679" s="42"/>
      <c r="W7679" s="42"/>
      <c r="X7679" s="42"/>
    </row>
    <row r="7680" spans="2:24" ht="5.4" customHeight="1"/>
    <row r="7681" spans="2:24" ht="12.65" customHeight="1">
      <c r="B7681" s="33" t="s">
        <v>1006</v>
      </c>
      <c r="C7681" s="33"/>
      <c r="E7681" s="37">
        <v>1750</v>
      </c>
      <c r="F7681" s="37"/>
      <c r="G7681" s="37"/>
      <c r="I7681" s="37">
        <v>1895</v>
      </c>
      <c r="J7681" s="37"/>
      <c r="K7681" s="37"/>
      <c r="M7681" s="2">
        <v>2400</v>
      </c>
      <c r="O7681" s="2">
        <v>2473</v>
      </c>
      <c r="Q7681" s="2">
        <v>2400</v>
      </c>
      <c r="S7681" s="37">
        <v>2660</v>
      </c>
      <c r="T7681" s="37"/>
      <c r="U7681" s="37"/>
      <c r="W7681" s="38">
        <v>90</v>
      </c>
      <c r="X7681" s="38"/>
    </row>
    <row r="7682" spans="2:24" ht="0.65" customHeight="1">
      <c r="B7682" s="33"/>
      <c r="C7682" s="33"/>
    </row>
    <row r="7683" spans="2:24" ht="0.65" customHeight="1"/>
    <row r="7684" spans="2:24" ht="1.75" customHeight="1"/>
    <row r="7685" spans="2:24" ht="10.75" customHeight="1">
      <c r="E7685" s="39">
        <v>1750</v>
      </c>
      <c r="F7685" s="39"/>
      <c r="G7685" s="39"/>
      <c r="I7685" s="39">
        <v>1895</v>
      </c>
      <c r="J7685" s="39"/>
      <c r="K7685" s="39"/>
      <c r="M7685" s="3">
        <v>2400</v>
      </c>
      <c r="O7685" s="3">
        <v>2473</v>
      </c>
      <c r="Q7685" s="3">
        <v>2400</v>
      </c>
      <c r="S7685" s="39">
        <v>2660</v>
      </c>
      <c r="T7685" s="39"/>
      <c r="U7685" s="39"/>
    </row>
    <row r="7686" spans="2:24" ht="6" customHeight="1"/>
    <row r="7687" spans="2:24" ht="13.75" customHeight="1">
      <c r="C7687" s="40" t="s">
        <v>10</v>
      </c>
      <c r="D7687" s="40"/>
      <c r="E7687" s="40"/>
      <c r="G7687" s="41">
        <v>1</v>
      </c>
      <c r="H7687" s="41"/>
      <c r="I7687" s="41"/>
    </row>
    <row r="7688" spans="2:24" ht="6" customHeight="1"/>
    <row r="7689" spans="2:24" ht="6" customHeight="1"/>
    <row r="7690" spans="2:24" ht="15" customHeight="1">
      <c r="B7690" s="42" t="s">
        <v>1007</v>
      </c>
      <c r="C7690" s="42"/>
      <c r="D7690" s="42"/>
      <c r="E7690" s="42"/>
      <c r="F7690" s="42"/>
      <c r="G7690" s="42"/>
      <c r="H7690" s="42"/>
      <c r="I7690" s="42"/>
      <c r="J7690" s="42"/>
      <c r="K7690" s="42"/>
      <c r="L7690" s="42"/>
      <c r="M7690" s="42"/>
      <c r="N7690" s="42"/>
      <c r="O7690" s="42"/>
      <c r="P7690" s="42"/>
      <c r="Q7690" s="42"/>
      <c r="R7690" s="42"/>
      <c r="S7690" s="42"/>
      <c r="T7690" s="42"/>
      <c r="U7690" s="42"/>
      <c r="V7690" s="42"/>
      <c r="W7690" s="42"/>
      <c r="X7690" s="42"/>
    </row>
    <row r="7691" spans="2:24" ht="5.4" customHeight="1"/>
    <row r="7692" spans="2:24" ht="10.75" customHeight="1">
      <c r="B7692" s="43" t="s">
        <v>1008</v>
      </c>
      <c r="C7692" s="43"/>
      <c r="E7692" s="37">
        <v>5300</v>
      </c>
      <c r="F7692" s="37"/>
      <c r="G7692" s="37"/>
      <c r="I7692" s="37">
        <v>5385</v>
      </c>
      <c r="J7692" s="37"/>
      <c r="K7692" s="37"/>
      <c r="M7692" s="2">
        <v>4800</v>
      </c>
      <c r="O7692" s="2">
        <v>4820</v>
      </c>
      <c r="Q7692" s="2">
        <v>5200</v>
      </c>
      <c r="S7692" s="37">
        <v>5235</v>
      </c>
      <c r="T7692" s="37"/>
      <c r="U7692" s="37"/>
      <c r="W7692" s="38">
        <v>72</v>
      </c>
      <c r="X7692" s="38"/>
    </row>
    <row r="7693" spans="2:24" ht="1.75" customHeight="1">
      <c r="B7693" s="43"/>
      <c r="C7693" s="43"/>
    </row>
    <row r="7694" spans="2:24" ht="0.65" customHeight="1">
      <c r="B7694" s="43"/>
      <c r="C7694" s="43"/>
    </row>
    <row r="7695" spans="2:24" ht="8.4" customHeight="1">
      <c r="B7695" s="43"/>
      <c r="C7695" s="43"/>
    </row>
    <row r="7696" spans="2:24" ht="10.75" customHeight="1">
      <c r="B7696" s="43" t="s">
        <v>1008</v>
      </c>
      <c r="C7696" s="43"/>
      <c r="E7696" s="37">
        <v>5300</v>
      </c>
      <c r="F7696" s="37"/>
      <c r="G7696" s="37"/>
      <c r="I7696" s="37">
        <v>5385</v>
      </c>
      <c r="J7696" s="37"/>
      <c r="K7696" s="37"/>
      <c r="M7696" s="2">
        <v>4800</v>
      </c>
      <c r="O7696" s="2">
        <v>4820</v>
      </c>
      <c r="Q7696" s="2">
        <v>5200</v>
      </c>
      <c r="S7696" s="37">
        <v>5235</v>
      </c>
      <c r="T7696" s="37"/>
      <c r="U7696" s="37"/>
      <c r="W7696" s="38">
        <v>73</v>
      </c>
      <c r="X7696" s="38"/>
    </row>
    <row r="7697" spans="2:24" ht="1.75" customHeight="1">
      <c r="B7697" s="43"/>
      <c r="C7697" s="43"/>
    </row>
    <row r="7698" spans="2:24" ht="0.65" customHeight="1">
      <c r="B7698" s="43"/>
      <c r="C7698" s="43"/>
    </row>
    <row r="7699" spans="2:24" ht="8.4" customHeight="1">
      <c r="B7699" s="43"/>
      <c r="C7699" s="43"/>
    </row>
    <row r="7700" spans="2:24" ht="1.75" customHeight="1"/>
    <row r="7701" spans="2:24" ht="10.75" customHeight="1">
      <c r="E7701" s="39">
        <v>10600</v>
      </c>
      <c r="F7701" s="39"/>
      <c r="G7701" s="39"/>
      <c r="I7701" s="39">
        <v>10770</v>
      </c>
      <c r="J7701" s="39"/>
      <c r="K7701" s="39"/>
      <c r="M7701" s="3">
        <v>9600</v>
      </c>
      <c r="O7701" s="3">
        <v>9640</v>
      </c>
      <c r="Q7701" s="3">
        <v>10400</v>
      </c>
      <c r="S7701" s="39">
        <v>10470</v>
      </c>
      <c r="T7701" s="39"/>
      <c r="U7701" s="39"/>
    </row>
    <row r="7702" spans="2:24" ht="6" customHeight="1"/>
    <row r="7703" spans="2:24" ht="13.75" customHeight="1">
      <c r="C7703" s="40" t="s">
        <v>10</v>
      </c>
      <c r="D7703" s="40"/>
      <c r="E7703" s="40"/>
      <c r="G7703" s="41">
        <v>2</v>
      </c>
      <c r="H7703" s="41"/>
      <c r="I7703" s="41"/>
    </row>
    <row r="7704" spans="2:24" ht="6" customHeight="1"/>
    <row r="7705" spans="2:24" ht="6" customHeight="1"/>
    <row r="7706" spans="2:24" ht="15" customHeight="1">
      <c r="B7706" s="42" t="s">
        <v>1009</v>
      </c>
      <c r="C7706" s="42"/>
      <c r="D7706" s="42"/>
      <c r="E7706" s="42"/>
      <c r="F7706" s="42"/>
      <c r="G7706" s="42"/>
      <c r="H7706" s="42"/>
      <c r="I7706" s="42"/>
      <c r="J7706" s="42"/>
      <c r="K7706" s="42"/>
      <c r="L7706" s="42"/>
      <c r="M7706" s="42"/>
      <c r="N7706" s="42"/>
      <c r="O7706" s="42"/>
      <c r="P7706" s="42"/>
      <c r="Q7706" s="42"/>
      <c r="R7706" s="42"/>
      <c r="S7706" s="42"/>
      <c r="T7706" s="42"/>
      <c r="U7706" s="42"/>
      <c r="V7706" s="42"/>
      <c r="W7706" s="42"/>
      <c r="X7706" s="42"/>
    </row>
    <row r="7707" spans="2:24" ht="5.4" customHeight="1"/>
    <row r="7708" spans="2:24" ht="12.65" customHeight="1">
      <c r="B7708" s="33" t="s">
        <v>1010</v>
      </c>
      <c r="C7708" s="33"/>
      <c r="E7708" s="37">
        <v>1080</v>
      </c>
      <c r="F7708" s="37"/>
      <c r="G7708" s="37"/>
      <c r="I7708" s="37">
        <v>1083</v>
      </c>
      <c r="J7708" s="37"/>
      <c r="K7708" s="37"/>
      <c r="M7708" s="2">
        <v>1080</v>
      </c>
      <c r="O7708" s="2">
        <v>1148</v>
      </c>
      <c r="Q7708" s="2">
        <v>1080</v>
      </c>
      <c r="S7708" s="37">
        <v>1116</v>
      </c>
      <c r="T7708" s="37"/>
      <c r="U7708" s="37"/>
      <c r="W7708" s="38">
        <v>80</v>
      </c>
      <c r="X7708" s="38"/>
    </row>
    <row r="7709" spans="2:24" ht="0.65" customHeight="1">
      <c r="B7709" s="33"/>
      <c r="C7709" s="33"/>
    </row>
    <row r="7710" spans="2:24" ht="0.65" customHeight="1"/>
    <row r="7711" spans="2:24" ht="1.75" customHeight="1"/>
    <row r="7712" spans="2:24" ht="10.75" customHeight="1">
      <c r="E7712" s="39">
        <v>1080</v>
      </c>
      <c r="F7712" s="39"/>
      <c r="G7712" s="39"/>
      <c r="I7712" s="39">
        <v>1083</v>
      </c>
      <c r="J7712" s="39"/>
      <c r="K7712" s="39"/>
      <c r="M7712" s="3">
        <v>1080</v>
      </c>
      <c r="O7712" s="3">
        <v>1148</v>
      </c>
      <c r="Q7712" s="3">
        <v>1080</v>
      </c>
      <c r="S7712" s="39">
        <v>1116</v>
      </c>
      <c r="T7712" s="39"/>
      <c r="U7712" s="39"/>
    </row>
    <row r="7713" spans="2:24" ht="6" customHeight="1"/>
    <row r="7714" spans="2:24" ht="13.75" customHeight="1">
      <c r="C7714" s="40" t="s">
        <v>10</v>
      </c>
      <c r="D7714" s="40"/>
      <c r="E7714" s="40"/>
      <c r="G7714" s="41">
        <v>1</v>
      </c>
      <c r="H7714" s="41"/>
      <c r="I7714" s="41"/>
    </row>
    <row r="7715" spans="2:24" ht="6" customHeight="1"/>
    <row r="7716" spans="2:24" ht="6" customHeight="1"/>
    <row r="7717" spans="2:24" ht="15" customHeight="1">
      <c r="B7717" s="42" t="s">
        <v>1011</v>
      </c>
      <c r="C7717" s="42"/>
      <c r="D7717" s="42"/>
      <c r="E7717" s="42"/>
      <c r="F7717" s="42"/>
      <c r="G7717" s="42"/>
      <c r="H7717" s="42"/>
      <c r="I7717" s="42"/>
      <c r="J7717" s="42"/>
      <c r="K7717" s="42"/>
      <c r="L7717" s="42"/>
      <c r="M7717" s="42"/>
      <c r="N7717" s="42"/>
      <c r="O7717" s="42"/>
      <c r="P7717" s="42"/>
      <c r="Q7717" s="42"/>
      <c r="R7717" s="42"/>
      <c r="S7717" s="42"/>
      <c r="T7717" s="42"/>
      <c r="U7717" s="42"/>
      <c r="V7717" s="42"/>
      <c r="W7717" s="42"/>
      <c r="X7717" s="42"/>
    </row>
    <row r="7718" spans="2:24" ht="5.4" customHeight="1"/>
    <row r="7719" spans="2:24" ht="10.75" customHeight="1">
      <c r="B7719" s="43" t="s">
        <v>1012</v>
      </c>
      <c r="C7719" s="43"/>
      <c r="E7719" s="37">
        <v>0</v>
      </c>
      <c r="F7719" s="37"/>
      <c r="G7719" s="37"/>
      <c r="I7719" s="37">
        <v>0</v>
      </c>
      <c r="J7719" s="37"/>
      <c r="K7719" s="37"/>
      <c r="M7719" s="2">
        <v>0</v>
      </c>
      <c r="O7719" s="2">
        <v>0</v>
      </c>
      <c r="Q7719" s="2">
        <v>0</v>
      </c>
      <c r="S7719" s="37">
        <v>0</v>
      </c>
      <c r="T7719" s="37"/>
      <c r="U7719" s="37"/>
      <c r="W7719" s="38">
        <v>17</v>
      </c>
      <c r="X7719" s="38"/>
    </row>
    <row r="7720" spans="2:24" ht="1.75" customHeight="1">
      <c r="B7720" s="43"/>
      <c r="C7720" s="43"/>
    </row>
    <row r="7721" spans="2:24" ht="0.65" customHeight="1">
      <c r="B7721" s="43"/>
      <c r="C7721" s="43"/>
    </row>
    <row r="7722" spans="2:24" ht="8.4" customHeight="1">
      <c r="B7722" s="43"/>
      <c r="C7722" s="43"/>
    </row>
    <row r="7723" spans="2:24" ht="1.75" customHeight="1"/>
    <row r="7724" spans="2:24" ht="10.75" customHeight="1">
      <c r="E7724" s="39">
        <v>0</v>
      </c>
      <c r="F7724" s="39"/>
      <c r="G7724" s="39"/>
      <c r="I7724" s="39">
        <v>0</v>
      </c>
      <c r="J7724" s="39"/>
      <c r="K7724" s="39"/>
      <c r="M7724" s="3">
        <v>0</v>
      </c>
      <c r="O7724" s="3">
        <v>0</v>
      </c>
      <c r="Q7724" s="3">
        <v>0</v>
      </c>
      <c r="S7724" s="39">
        <v>0</v>
      </c>
      <c r="T7724" s="39"/>
      <c r="U7724" s="39"/>
    </row>
    <row r="7725" spans="2:24" ht="6" customHeight="1"/>
    <row r="7726" spans="2:24" ht="13.75" customHeight="1">
      <c r="C7726" s="40" t="s">
        <v>10</v>
      </c>
      <c r="D7726" s="40"/>
      <c r="E7726" s="40"/>
      <c r="G7726" s="41">
        <v>1</v>
      </c>
      <c r="H7726" s="41"/>
      <c r="I7726" s="41"/>
    </row>
    <row r="7727" spans="2:24" ht="6" customHeight="1"/>
    <row r="7728" spans="2:24" ht="6" customHeight="1"/>
    <row r="7729" spans="2:24" ht="15" customHeight="1">
      <c r="B7729" s="42" t="s">
        <v>1013</v>
      </c>
      <c r="C7729" s="42"/>
      <c r="D7729" s="42"/>
      <c r="E7729" s="42"/>
      <c r="F7729" s="42"/>
      <c r="G7729" s="42"/>
      <c r="H7729" s="42"/>
      <c r="I7729" s="42"/>
      <c r="J7729" s="42"/>
      <c r="K7729" s="42"/>
      <c r="L7729" s="42"/>
      <c r="M7729" s="42"/>
      <c r="N7729" s="42"/>
      <c r="O7729" s="42"/>
      <c r="P7729" s="42"/>
      <c r="Q7729" s="42"/>
      <c r="R7729" s="42"/>
      <c r="S7729" s="42"/>
      <c r="T7729" s="42"/>
      <c r="U7729" s="42"/>
      <c r="V7729" s="42"/>
      <c r="W7729" s="42"/>
      <c r="X7729" s="42"/>
    </row>
    <row r="7730" spans="2:24" ht="5.4" customHeight="1"/>
    <row r="7731" spans="2:24" ht="10.75" customHeight="1">
      <c r="B7731" s="43" t="s">
        <v>1014</v>
      </c>
      <c r="C7731" s="43"/>
      <c r="E7731" s="37">
        <v>5200</v>
      </c>
      <c r="F7731" s="37"/>
      <c r="G7731" s="37"/>
      <c r="I7731" s="37">
        <v>5240</v>
      </c>
      <c r="J7731" s="37"/>
      <c r="K7731" s="37"/>
      <c r="M7731" s="2">
        <v>4100</v>
      </c>
      <c r="O7731" s="2">
        <v>4130</v>
      </c>
      <c r="Q7731" s="2">
        <v>3025</v>
      </c>
      <c r="S7731" s="37">
        <v>3105</v>
      </c>
      <c r="T7731" s="37"/>
      <c r="U7731" s="37"/>
      <c r="W7731" s="38">
        <v>86</v>
      </c>
      <c r="X7731" s="38"/>
    </row>
    <row r="7732" spans="2:24" ht="1.75" customHeight="1">
      <c r="B7732" s="43"/>
      <c r="C7732" s="43"/>
    </row>
    <row r="7733" spans="2:24" ht="0.65" customHeight="1">
      <c r="B7733" s="43"/>
      <c r="C7733" s="43"/>
    </row>
    <row r="7734" spans="2:24" ht="8.4" customHeight="1">
      <c r="B7734" s="43"/>
      <c r="C7734" s="43"/>
    </row>
    <row r="7735" spans="2:24" ht="10.75" customHeight="1">
      <c r="B7735" s="43" t="s">
        <v>1014</v>
      </c>
      <c r="C7735" s="43"/>
      <c r="E7735" s="37">
        <v>5200</v>
      </c>
      <c r="F7735" s="37"/>
      <c r="G7735" s="37"/>
      <c r="I7735" s="37">
        <v>5240</v>
      </c>
      <c r="J7735" s="37"/>
      <c r="K7735" s="37"/>
      <c r="M7735" s="2">
        <v>4100</v>
      </c>
      <c r="O7735" s="2">
        <v>4130</v>
      </c>
      <c r="Q7735" s="2">
        <v>3025</v>
      </c>
      <c r="S7735" s="37">
        <v>3105</v>
      </c>
      <c r="T7735" s="37"/>
      <c r="U7735" s="37"/>
      <c r="W7735" s="38">
        <v>87</v>
      </c>
      <c r="X7735" s="38"/>
    </row>
    <row r="7736" spans="2:24" ht="1.75" customHeight="1">
      <c r="B7736" s="43"/>
      <c r="C7736" s="43"/>
    </row>
    <row r="7737" spans="2:24" ht="0.65" customHeight="1">
      <c r="B7737" s="43"/>
      <c r="C7737" s="43"/>
    </row>
    <row r="7738" spans="2:24" ht="8.4" customHeight="1">
      <c r="B7738" s="43"/>
      <c r="C7738" s="43"/>
    </row>
    <row r="7739" spans="2:24" ht="1.75" customHeight="1"/>
    <row r="7740" spans="2:24" ht="10.75" customHeight="1">
      <c r="E7740" s="39">
        <v>10400</v>
      </c>
      <c r="F7740" s="39"/>
      <c r="G7740" s="39"/>
      <c r="I7740" s="39">
        <v>10480</v>
      </c>
      <c r="J7740" s="39"/>
      <c r="K7740" s="39"/>
      <c r="M7740" s="3">
        <v>8200</v>
      </c>
      <c r="O7740" s="3">
        <v>8260</v>
      </c>
      <c r="Q7740" s="3">
        <v>6050</v>
      </c>
      <c r="S7740" s="39">
        <v>6210</v>
      </c>
      <c r="T7740" s="39"/>
      <c r="U7740" s="39"/>
    </row>
    <row r="7741" spans="2:24" ht="6" customHeight="1"/>
    <row r="7742" spans="2:24" ht="13.75" customHeight="1">
      <c r="C7742" s="40" t="s">
        <v>10</v>
      </c>
      <c r="D7742" s="40"/>
      <c r="E7742" s="40"/>
      <c r="G7742" s="41">
        <v>2</v>
      </c>
      <c r="H7742" s="41"/>
      <c r="I7742" s="41"/>
    </row>
    <row r="7743" spans="2:24" ht="6" customHeight="1"/>
    <row r="7744" spans="2:24" ht="6" customHeight="1"/>
    <row r="7745" spans="2:24" ht="15" customHeight="1">
      <c r="B7745" s="42" t="s">
        <v>1015</v>
      </c>
      <c r="C7745" s="42"/>
      <c r="D7745" s="42"/>
      <c r="E7745" s="42"/>
      <c r="F7745" s="42"/>
      <c r="G7745" s="42"/>
      <c r="H7745" s="42"/>
      <c r="I7745" s="42"/>
      <c r="J7745" s="42"/>
      <c r="K7745" s="42"/>
      <c r="L7745" s="42"/>
      <c r="M7745" s="42"/>
      <c r="N7745" s="42"/>
      <c r="O7745" s="42"/>
      <c r="P7745" s="42"/>
      <c r="Q7745" s="42"/>
      <c r="R7745" s="42"/>
      <c r="S7745" s="42"/>
      <c r="T7745" s="42"/>
      <c r="U7745" s="42"/>
      <c r="V7745" s="42"/>
      <c r="W7745" s="42"/>
      <c r="X7745" s="42"/>
    </row>
    <row r="7746" spans="2:24" ht="5.4" customHeight="1"/>
    <row r="7747" spans="2:24" ht="10.75" customHeight="1">
      <c r="B7747" s="43" t="s">
        <v>1016</v>
      </c>
      <c r="C7747" s="43"/>
      <c r="E7747" s="37">
        <v>450</v>
      </c>
      <c r="F7747" s="37"/>
      <c r="G7747" s="37"/>
      <c r="I7747" s="37">
        <v>495</v>
      </c>
      <c r="J7747" s="37"/>
      <c r="K7747" s="37"/>
      <c r="M7747" s="2">
        <v>154</v>
      </c>
      <c r="O7747" s="2">
        <v>154</v>
      </c>
      <c r="Q7747" s="2">
        <v>430</v>
      </c>
      <c r="S7747" s="37">
        <v>470</v>
      </c>
      <c r="T7747" s="37"/>
      <c r="U7747" s="37"/>
      <c r="W7747" s="38">
        <v>37</v>
      </c>
      <c r="X7747" s="38"/>
    </row>
    <row r="7748" spans="2:24" ht="1.75" customHeight="1">
      <c r="B7748" s="43"/>
      <c r="C7748" s="43"/>
    </row>
    <row r="7749" spans="2:24" ht="0.65" customHeight="1">
      <c r="B7749" s="43"/>
      <c r="C7749" s="43"/>
    </row>
    <row r="7750" spans="2:24" ht="8.4" customHeight="1">
      <c r="B7750" s="43"/>
      <c r="C7750" s="43"/>
    </row>
    <row r="7751" spans="2:24" ht="10.75" customHeight="1">
      <c r="B7751" s="43" t="s">
        <v>1016</v>
      </c>
      <c r="C7751" s="43"/>
      <c r="E7751" s="37">
        <v>450</v>
      </c>
      <c r="F7751" s="37"/>
      <c r="G7751" s="37"/>
      <c r="I7751" s="37">
        <v>495</v>
      </c>
      <c r="J7751" s="37"/>
      <c r="K7751" s="37"/>
      <c r="M7751" s="2">
        <v>154</v>
      </c>
      <c r="O7751" s="2">
        <v>154</v>
      </c>
      <c r="Q7751" s="2">
        <v>430</v>
      </c>
      <c r="S7751" s="37">
        <v>470</v>
      </c>
      <c r="T7751" s="37"/>
      <c r="U7751" s="37"/>
      <c r="W7751" s="38">
        <v>40</v>
      </c>
      <c r="X7751" s="38"/>
    </row>
    <row r="7752" spans="2:24" ht="1.75" customHeight="1">
      <c r="B7752" s="43"/>
      <c r="C7752" s="43"/>
    </row>
    <row r="7753" spans="2:24" ht="0.65" customHeight="1">
      <c r="B7753" s="43"/>
      <c r="C7753" s="43"/>
    </row>
    <row r="7754" spans="2:24" ht="8.4" customHeight="1">
      <c r="B7754" s="43"/>
      <c r="C7754" s="43"/>
    </row>
    <row r="7755" spans="2:24" ht="1.75" customHeight="1"/>
    <row r="7756" spans="2:24" ht="10.75" customHeight="1">
      <c r="E7756" s="39">
        <v>900</v>
      </c>
      <c r="F7756" s="39"/>
      <c r="G7756" s="39"/>
      <c r="I7756" s="39">
        <v>990</v>
      </c>
      <c r="J7756" s="39"/>
      <c r="K7756" s="39"/>
      <c r="M7756" s="3">
        <v>308</v>
      </c>
      <c r="O7756" s="3">
        <v>308</v>
      </c>
      <c r="Q7756" s="3">
        <v>860</v>
      </c>
      <c r="S7756" s="39">
        <v>940</v>
      </c>
      <c r="T7756" s="39"/>
      <c r="U7756" s="39"/>
    </row>
    <row r="7757" spans="2:24" ht="6" customHeight="1"/>
    <row r="7758" spans="2:24" ht="13.75" customHeight="1">
      <c r="C7758" s="40" t="s">
        <v>10</v>
      </c>
      <c r="D7758" s="40"/>
      <c r="E7758" s="40"/>
      <c r="G7758" s="41">
        <v>2</v>
      </c>
      <c r="H7758" s="41"/>
      <c r="I7758" s="41"/>
    </row>
    <row r="7759" spans="2:24" ht="6" customHeight="1"/>
    <row r="7760" spans="2:24" ht="6" customHeight="1"/>
    <row r="7761" spans="2:24" ht="15" customHeight="1">
      <c r="B7761" s="42" t="s">
        <v>1017</v>
      </c>
      <c r="C7761" s="42"/>
      <c r="D7761" s="42"/>
      <c r="E7761" s="42"/>
      <c r="F7761" s="42"/>
      <c r="G7761" s="42"/>
      <c r="H7761" s="42"/>
      <c r="I7761" s="42"/>
      <c r="J7761" s="42"/>
      <c r="K7761" s="42"/>
      <c r="L7761" s="42"/>
      <c r="M7761" s="42"/>
      <c r="N7761" s="42"/>
      <c r="O7761" s="42"/>
      <c r="P7761" s="42"/>
      <c r="Q7761" s="42"/>
      <c r="R7761" s="42"/>
      <c r="S7761" s="42"/>
      <c r="T7761" s="42"/>
      <c r="U7761" s="42"/>
      <c r="V7761" s="42"/>
      <c r="W7761" s="42"/>
      <c r="X7761" s="42"/>
    </row>
    <row r="7762" spans="2:24" ht="5.4" customHeight="1"/>
    <row r="7763" spans="2:24" ht="10.75" customHeight="1">
      <c r="B7763" s="43" t="s">
        <v>1018</v>
      </c>
      <c r="C7763" s="43"/>
      <c r="E7763" s="37">
        <v>530</v>
      </c>
      <c r="F7763" s="37"/>
      <c r="G7763" s="37"/>
      <c r="I7763" s="37">
        <v>580</v>
      </c>
      <c r="J7763" s="37"/>
      <c r="K7763" s="37"/>
      <c r="M7763" s="2">
        <v>235</v>
      </c>
      <c r="O7763" s="2">
        <v>260</v>
      </c>
      <c r="Q7763" s="2">
        <v>275</v>
      </c>
      <c r="S7763" s="37">
        <v>355</v>
      </c>
      <c r="T7763" s="37"/>
      <c r="U7763" s="37"/>
      <c r="W7763" s="38">
        <v>63</v>
      </c>
      <c r="X7763" s="38"/>
    </row>
    <row r="7764" spans="2:24" ht="1.75" customHeight="1">
      <c r="B7764" s="43"/>
      <c r="C7764" s="43"/>
    </row>
    <row r="7765" spans="2:24" ht="0.65" customHeight="1">
      <c r="B7765" s="43"/>
      <c r="C7765" s="43"/>
    </row>
    <row r="7766" spans="2:24" ht="8.4" customHeight="1">
      <c r="B7766" s="43"/>
      <c r="C7766" s="43"/>
    </row>
    <row r="7767" spans="2:24" ht="10.75" customHeight="1">
      <c r="B7767" s="43" t="s">
        <v>1018</v>
      </c>
      <c r="C7767" s="43"/>
      <c r="E7767" s="37">
        <v>530</v>
      </c>
      <c r="F7767" s="37"/>
      <c r="G7767" s="37"/>
      <c r="I7767" s="37">
        <v>580</v>
      </c>
      <c r="J7767" s="37"/>
      <c r="K7767" s="37"/>
      <c r="M7767" s="2">
        <v>235</v>
      </c>
      <c r="O7767" s="2">
        <v>260</v>
      </c>
      <c r="Q7767" s="2">
        <v>275</v>
      </c>
      <c r="S7767" s="37">
        <v>355</v>
      </c>
      <c r="T7767" s="37"/>
      <c r="U7767" s="37"/>
      <c r="W7767" s="38">
        <v>62</v>
      </c>
      <c r="X7767" s="38"/>
    </row>
    <row r="7768" spans="2:24" ht="1.75" customHeight="1">
      <c r="B7768" s="43"/>
      <c r="C7768" s="43"/>
    </row>
    <row r="7769" spans="2:24" ht="0.65" customHeight="1">
      <c r="B7769" s="43"/>
      <c r="C7769" s="43"/>
    </row>
    <row r="7770" spans="2:24" ht="8.4" customHeight="1">
      <c r="B7770" s="43"/>
      <c r="C7770" s="43"/>
    </row>
    <row r="7771" spans="2:24" ht="1.75" customHeight="1"/>
    <row r="7772" spans="2:24" ht="10.75" customHeight="1">
      <c r="E7772" s="39">
        <v>1060</v>
      </c>
      <c r="F7772" s="39"/>
      <c r="G7772" s="39"/>
      <c r="I7772" s="39">
        <v>1160</v>
      </c>
      <c r="J7772" s="39"/>
      <c r="K7772" s="39"/>
      <c r="M7772" s="3">
        <v>470</v>
      </c>
      <c r="O7772" s="3">
        <v>520</v>
      </c>
      <c r="Q7772" s="3">
        <v>550</v>
      </c>
      <c r="S7772" s="39">
        <v>710</v>
      </c>
      <c r="T7772" s="39"/>
      <c r="U7772" s="39"/>
    </row>
    <row r="7773" spans="2:24" ht="6" customHeight="1"/>
    <row r="7774" spans="2:24" ht="13.75" customHeight="1">
      <c r="C7774" s="40" t="s">
        <v>10</v>
      </c>
      <c r="D7774" s="40"/>
      <c r="E7774" s="40"/>
      <c r="G7774" s="41">
        <v>2</v>
      </c>
      <c r="H7774" s="41"/>
      <c r="I7774" s="41"/>
    </row>
    <row r="7775" spans="2:24" ht="6" customHeight="1"/>
    <row r="7776" spans="2:24" ht="6" customHeight="1"/>
    <row r="7777" spans="2:24" ht="15" customHeight="1">
      <c r="B7777" s="42" t="s">
        <v>1019</v>
      </c>
      <c r="C7777" s="42"/>
      <c r="D7777" s="42"/>
      <c r="E7777" s="42"/>
      <c r="F7777" s="42"/>
      <c r="G7777" s="42"/>
      <c r="H7777" s="42"/>
      <c r="I7777" s="42"/>
      <c r="J7777" s="42"/>
      <c r="K7777" s="42"/>
      <c r="L7777" s="42"/>
      <c r="M7777" s="42"/>
      <c r="N7777" s="42"/>
      <c r="O7777" s="42"/>
      <c r="P7777" s="42"/>
      <c r="Q7777" s="42"/>
      <c r="R7777" s="42"/>
      <c r="S7777" s="42"/>
      <c r="T7777" s="42"/>
      <c r="U7777" s="42"/>
      <c r="V7777" s="42"/>
      <c r="W7777" s="42"/>
      <c r="X7777" s="42"/>
    </row>
    <row r="7778" spans="2:24" ht="5.4" customHeight="1"/>
    <row r="7779" spans="2:24" ht="10.75" customHeight="1">
      <c r="B7779" s="43" t="s">
        <v>1020</v>
      </c>
      <c r="C7779" s="43"/>
      <c r="E7779" s="37">
        <v>1400</v>
      </c>
      <c r="F7779" s="37"/>
      <c r="G7779" s="37"/>
      <c r="I7779" s="37">
        <v>1569</v>
      </c>
      <c r="J7779" s="37"/>
      <c r="K7779" s="37"/>
      <c r="M7779" s="2">
        <v>1500</v>
      </c>
      <c r="O7779" s="2">
        <v>1650</v>
      </c>
      <c r="Q7779" s="2">
        <v>1500</v>
      </c>
      <c r="S7779" s="37">
        <v>1710</v>
      </c>
      <c r="T7779" s="37"/>
      <c r="U7779" s="37"/>
      <c r="W7779" s="38">
        <v>1918</v>
      </c>
      <c r="X7779" s="38"/>
    </row>
    <row r="7780" spans="2:24" ht="1.75" customHeight="1">
      <c r="B7780" s="43"/>
      <c r="C7780" s="43"/>
    </row>
    <row r="7781" spans="2:24" ht="0.65" customHeight="1">
      <c r="B7781" s="43"/>
      <c r="C7781" s="43"/>
    </row>
    <row r="7782" spans="2:24" ht="8.4" customHeight="1">
      <c r="B7782" s="43"/>
      <c r="C7782" s="43"/>
    </row>
    <row r="7783" spans="2:24" ht="10.75" customHeight="1">
      <c r="B7783" s="43" t="s">
        <v>1020</v>
      </c>
      <c r="C7783" s="43"/>
      <c r="E7783" s="37">
        <v>1400</v>
      </c>
      <c r="F7783" s="37"/>
      <c r="G7783" s="37"/>
      <c r="I7783" s="37">
        <v>1569</v>
      </c>
      <c r="J7783" s="37"/>
      <c r="K7783" s="37"/>
      <c r="M7783" s="2">
        <v>1500</v>
      </c>
      <c r="O7783" s="2">
        <v>1650</v>
      </c>
      <c r="Q7783" s="2">
        <v>1500</v>
      </c>
      <c r="S7783" s="37">
        <v>1710</v>
      </c>
      <c r="T7783" s="37"/>
      <c r="U7783" s="37"/>
      <c r="W7783" s="38">
        <v>1918</v>
      </c>
      <c r="X7783" s="38"/>
    </row>
    <row r="7784" spans="2:24" ht="1.75" customHeight="1">
      <c r="B7784" s="43"/>
      <c r="C7784" s="43"/>
    </row>
    <row r="7785" spans="2:24" ht="0.65" customHeight="1">
      <c r="B7785" s="43"/>
      <c r="C7785" s="43"/>
    </row>
    <row r="7786" spans="2:24" ht="8.4" customHeight="1">
      <c r="B7786" s="43"/>
      <c r="C7786" s="43"/>
    </row>
    <row r="7787" spans="2:24" ht="1.75" customHeight="1"/>
    <row r="7788" spans="2:24" ht="10.75" customHeight="1">
      <c r="E7788" s="39">
        <v>2800</v>
      </c>
      <c r="F7788" s="39"/>
      <c r="G7788" s="39"/>
      <c r="I7788" s="39">
        <v>3138</v>
      </c>
      <c r="J7788" s="39"/>
      <c r="K7788" s="39"/>
      <c r="M7788" s="3">
        <v>3000</v>
      </c>
      <c r="O7788" s="3">
        <v>3300</v>
      </c>
      <c r="Q7788" s="3">
        <v>3000</v>
      </c>
      <c r="S7788" s="39">
        <v>3420</v>
      </c>
      <c r="T7788" s="39"/>
      <c r="U7788" s="39"/>
    </row>
    <row r="7789" spans="2:24" ht="6" customHeight="1"/>
    <row r="7790" spans="2:24" ht="13.75" customHeight="1">
      <c r="C7790" s="40" t="s">
        <v>10</v>
      </c>
      <c r="D7790" s="40"/>
      <c r="E7790" s="40"/>
      <c r="G7790" s="41">
        <v>2</v>
      </c>
      <c r="H7790" s="41"/>
      <c r="I7790" s="41"/>
    </row>
    <row r="7791" spans="2:24" ht="6" customHeight="1"/>
    <row r="7792" spans="2:24" ht="6" customHeight="1"/>
    <row r="7793" spans="2:24" ht="15" customHeight="1">
      <c r="B7793" s="42" t="s">
        <v>1021</v>
      </c>
      <c r="C7793" s="42"/>
      <c r="D7793" s="42"/>
      <c r="E7793" s="42"/>
      <c r="F7793" s="42"/>
      <c r="G7793" s="42"/>
      <c r="H7793" s="42"/>
      <c r="I7793" s="42"/>
      <c r="J7793" s="42"/>
      <c r="K7793" s="42"/>
      <c r="L7793" s="42"/>
      <c r="M7793" s="42"/>
      <c r="N7793" s="42"/>
      <c r="O7793" s="42"/>
      <c r="P7793" s="42"/>
      <c r="Q7793" s="42"/>
      <c r="R7793" s="42"/>
      <c r="S7793" s="42"/>
      <c r="T7793" s="42"/>
      <c r="U7793" s="42"/>
      <c r="V7793" s="42"/>
      <c r="W7793" s="42"/>
      <c r="X7793" s="42"/>
    </row>
    <row r="7794" spans="2:24" ht="5.4" customHeight="1"/>
    <row r="7795" spans="2:24" ht="12.65" customHeight="1">
      <c r="B7795" s="33" t="s">
        <v>1022</v>
      </c>
      <c r="C7795" s="33"/>
      <c r="E7795" s="37">
        <v>40</v>
      </c>
      <c r="F7795" s="37"/>
      <c r="G7795" s="37"/>
      <c r="I7795" s="37">
        <v>40</v>
      </c>
      <c r="J7795" s="37"/>
      <c r="K7795" s="37"/>
      <c r="M7795" s="2">
        <v>25</v>
      </c>
      <c r="O7795" s="2">
        <v>25</v>
      </c>
      <c r="Q7795" s="2">
        <v>95</v>
      </c>
      <c r="S7795" s="37">
        <v>138</v>
      </c>
      <c r="T7795" s="37"/>
      <c r="U7795" s="37"/>
      <c r="W7795" s="38">
        <v>49</v>
      </c>
      <c r="X7795" s="38"/>
    </row>
    <row r="7796" spans="2:24" ht="0.65" customHeight="1">
      <c r="B7796" s="33"/>
      <c r="C7796" s="33"/>
    </row>
    <row r="7797" spans="2:24" ht="0.65" customHeight="1"/>
    <row r="7798" spans="2:24" ht="1.75" customHeight="1"/>
    <row r="7799" spans="2:24" ht="10.75" customHeight="1">
      <c r="E7799" s="39">
        <v>40</v>
      </c>
      <c r="F7799" s="39"/>
      <c r="G7799" s="39"/>
      <c r="I7799" s="39">
        <v>40</v>
      </c>
      <c r="J7799" s="39"/>
      <c r="K7799" s="39"/>
      <c r="M7799" s="3">
        <v>25</v>
      </c>
      <c r="O7799" s="3">
        <v>25</v>
      </c>
      <c r="Q7799" s="3">
        <v>95</v>
      </c>
      <c r="S7799" s="39">
        <v>138</v>
      </c>
      <c r="T7799" s="39"/>
      <c r="U7799" s="39"/>
    </row>
    <row r="7800" spans="2:24" ht="6" customHeight="1"/>
    <row r="7801" spans="2:24" ht="13.75" customHeight="1">
      <c r="C7801" s="40" t="s">
        <v>10</v>
      </c>
      <c r="D7801" s="40"/>
      <c r="E7801" s="40"/>
      <c r="G7801" s="41">
        <v>1</v>
      </c>
      <c r="H7801" s="41"/>
      <c r="I7801" s="41"/>
    </row>
    <row r="7802" spans="2:24" ht="6" customHeight="1"/>
    <row r="7803" spans="2:24" ht="6" customHeight="1"/>
    <row r="7804" spans="2:24" ht="15" customHeight="1">
      <c r="B7804" s="42" t="s">
        <v>1023</v>
      </c>
      <c r="C7804" s="42"/>
      <c r="D7804" s="42"/>
      <c r="E7804" s="42"/>
      <c r="F7804" s="42"/>
      <c r="G7804" s="42"/>
      <c r="H7804" s="42"/>
      <c r="I7804" s="42"/>
      <c r="J7804" s="42"/>
      <c r="K7804" s="42"/>
      <c r="L7804" s="42"/>
      <c r="M7804" s="42"/>
      <c r="N7804" s="42"/>
      <c r="O7804" s="42"/>
      <c r="P7804" s="42"/>
      <c r="Q7804" s="42"/>
      <c r="R7804" s="42"/>
      <c r="S7804" s="42"/>
      <c r="T7804" s="42"/>
      <c r="U7804" s="42"/>
      <c r="V7804" s="42"/>
      <c r="W7804" s="42"/>
      <c r="X7804" s="42"/>
    </row>
    <row r="7805" spans="2:24" ht="5.4" customHeight="1"/>
    <row r="7806" spans="2:24" ht="10.75" customHeight="1">
      <c r="B7806" s="43" t="s">
        <v>1024</v>
      </c>
      <c r="C7806" s="43"/>
      <c r="E7806" s="37">
        <v>6200</v>
      </c>
      <c r="F7806" s="37"/>
      <c r="G7806" s="37"/>
      <c r="I7806" s="37">
        <v>6856</v>
      </c>
      <c r="J7806" s="37"/>
      <c r="K7806" s="37"/>
      <c r="M7806" s="2">
        <v>5250</v>
      </c>
      <c r="O7806" s="2">
        <v>6000</v>
      </c>
      <c r="Q7806" s="2">
        <v>3100</v>
      </c>
      <c r="S7806" s="37">
        <v>3500</v>
      </c>
      <c r="T7806" s="37"/>
      <c r="U7806" s="37"/>
      <c r="W7806" s="38">
        <v>63</v>
      </c>
      <c r="X7806" s="38"/>
    </row>
    <row r="7807" spans="2:24" ht="1.75" customHeight="1">
      <c r="B7807" s="43"/>
      <c r="C7807" s="43"/>
    </row>
    <row r="7808" spans="2:24" ht="0.65" customHeight="1">
      <c r="B7808" s="43"/>
      <c r="C7808" s="43"/>
    </row>
    <row r="7809" spans="2:24" ht="8.4" customHeight="1">
      <c r="B7809" s="43"/>
      <c r="C7809" s="43"/>
    </row>
    <row r="7810" spans="2:24" ht="10.75" customHeight="1">
      <c r="B7810" s="43" t="s">
        <v>1024</v>
      </c>
      <c r="C7810" s="43"/>
      <c r="E7810" s="37">
        <v>6200</v>
      </c>
      <c r="F7810" s="37"/>
      <c r="G7810" s="37"/>
      <c r="I7810" s="37">
        <v>6856</v>
      </c>
      <c r="J7810" s="37"/>
      <c r="K7810" s="37"/>
      <c r="M7810" s="2">
        <v>5250</v>
      </c>
      <c r="O7810" s="2">
        <v>6000</v>
      </c>
      <c r="Q7810" s="2">
        <v>3100</v>
      </c>
      <c r="S7810" s="37">
        <v>3500</v>
      </c>
      <c r="T7810" s="37"/>
      <c r="U7810" s="37"/>
      <c r="W7810" s="38">
        <v>64</v>
      </c>
      <c r="X7810" s="38"/>
    </row>
    <row r="7811" spans="2:24" ht="1.75" customHeight="1">
      <c r="B7811" s="43"/>
      <c r="C7811" s="43"/>
    </row>
    <row r="7812" spans="2:24" ht="0.65" customHeight="1">
      <c r="B7812" s="43"/>
      <c r="C7812" s="43"/>
    </row>
    <row r="7813" spans="2:24" ht="8.4" customHeight="1">
      <c r="B7813" s="43"/>
      <c r="C7813" s="43"/>
    </row>
    <row r="7814" spans="2:24" ht="1.75" customHeight="1"/>
    <row r="7815" spans="2:24" ht="10.75" customHeight="1">
      <c r="E7815" s="39">
        <v>12400</v>
      </c>
      <c r="F7815" s="39"/>
      <c r="G7815" s="39"/>
      <c r="I7815" s="39">
        <v>13712</v>
      </c>
      <c r="J7815" s="39"/>
      <c r="K7815" s="39"/>
      <c r="M7815" s="3">
        <v>10500</v>
      </c>
      <c r="O7815" s="3">
        <v>12000</v>
      </c>
      <c r="Q7815" s="3">
        <v>6200</v>
      </c>
      <c r="S7815" s="39">
        <v>7000</v>
      </c>
      <c r="T7815" s="39"/>
      <c r="U7815" s="39"/>
    </row>
    <row r="7816" spans="2:24" ht="6" customHeight="1"/>
    <row r="7817" spans="2:24" ht="13.75" customHeight="1">
      <c r="C7817" s="40" t="s">
        <v>10</v>
      </c>
      <c r="D7817" s="40"/>
      <c r="E7817" s="40"/>
      <c r="G7817" s="41">
        <v>2</v>
      </c>
      <c r="H7817" s="41"/>
      <c r="I7817" s="41"/>
    </row>
    <row r="7818" spans="2:24" ht="6" customHeight="1"/>
    <row r="7819" spans="2:24" ht="6" customHeight="1"/>
    <row r="7820" spans="2:24" ht="15" customHeight="1">
      <c r="B7820" s="42" t="s">
        <v>1025</v>
      </c>
      <c r="C7820" s="42"/>
      <c r="D7820" s="42"/>
      <c r="E7820" s="42"/>
      <c r="F7820" s="42"/>
      <c r="G7820" s="42"/>
      <c r="H7820" s="42"/>
      <c r="I7820" s="42"/>
      <c r="J7820" s="42"/>
      <c r="K7820" s="42"/>
      <c r="L7820" s="42"/>
      <c r="M7820" s="42"/>
      <c r="N7820" s="42"/>
      <c r="O7820" s="42"/>
      <c r="P7820" s="42"/>
      <c r="Q7820" s="42"/>
      <c r="R7820" s="42"/>
      <c r="S7820" s="42"/>
      <c r="T7820" s="42"/>
      <c r="U7820" s="42"/>
      <c r="V7820" s="42"/>
      <c r="W7820" s="42"/>
      <c r="X7820" s="42"/>
    </row>
    <row r="7821" spans="2:24" ht="5.4" customHeight="1"/>
    <row r="7822" spans="2:24" ht="10.75" customHeight="1">
      <c r="B7822" s="43" t="s">
        <v>1026</v>
      </c>
      <c r="C7822" s="43"/>
      <c r="E7822" s="37">
        <v>500</v>
      </c>
      <c r="F7822" s="37"/>
      <c r="G7822" s="37"/>
      <c r="I7822" s="37">
        <v>500</v>
      </c>
      <c r="J7822" s="37"/>
      <c r="K7822" s="37"/>
      <c r="M7822" s="2">
        <v>1135</v>
      </c>
      <c r="O7822" s="2">
        <v>1385</v>
      </c>
      <c r="Q7822" s="2">
        <v>4060</v>
      </c>
      <c r="S7822" s="37">
        <v>4080</v>
      </c>
      <c r="T7822" s="37"/>
      <c r="U7822" s="37"/>
      <c r="W7822" s="38">
        <v>70</v>
      </c>
      <c r="X7822" s="38"/>
    </row>
    <row r="7823" spans="2:24" ht="1.75" customHeight="1">
      <c r="B7823" s="43"/>
      <c r="C7823" s="43"/>
    </row>
    <row r="7824" spans="2:24" ht="0.65" customHeight="1">
      <c r="B7824" s="43"/>
      <c r="C7824" s="43"/>
    </row>
    <row r="7825" spans="2:24" ht="8.4" customHeight="1">
      <c r="B7825" s="43"/>
      <c r="C7825" s="43"/>
    </row>
    <row r="7826" spans="2:24" ht="10.75" customHeight="1">
      <c r="B7826" s="43" t="s">
        <v>1026</v>
      </c>
      <c r="C7826" s="43"/>
      <c r="E7826" s="37">
        <v>500</v>
      </c>
      <c r="F7826" s="37"/>
      <c r="G7826" s="37"/>
      <c r="I7826" s="37">
        <v>500</v>
      </c>
      <c r="J7826" s="37"/>
      <c r="K7826" s="37"/>
      <c r="M7826" s="2">
        <v>1135</v>
      </c>
      <c r="O7826" s="2">
        <v>1385</v>
      </c>
      <c r="Q7826" s="2">
        <v>4060</v>
      </c>
      <c r="S7826" s="37">
        <v>4080</v>
      </c>
      <c r="T7826" s="37"/>
      <c r="U7826" s="37"/>
      <c r="W7826" s="38">
        <v>71</v>
      </c>
      <c r="X7826" s="38"/>
    </row>
    <row r="7827" spans="2:24" ht="1.75" customHeight="1">
      <c r="B7827" s="43"/>
      <c r="C7827" s="43"/>
    </row>
    <row r="7828" spans="2:24" ht="0.65" customHeight="1">
      <c r="B7828" s="43"/>
      <c r="C7828" s="43"/>
    </row>
    <row r="7829" spans="2:24" ht="8.4" customHeight="1">
      <c r="B7829" s="43"/>
      <c r="C7829" s="43"/>
    </row>
    <row r="7830" spans="2:24" ht="1.75" customHeight="1"/>
    <row r="7831" spans="2:24" ht="10.75" customHeight="1">
      <c r="E7831" s="39">
        <v>1000</v>
      </c>
      <c r="F7831" s="39"/>
      <c r="G7831" s="39"/>
      <c r="I7831" s="39">
        <v>1000</v>
      </c>
      <c r="J7831" s="39"/>
      <c r="K7831" s="39"/>
      <c r="M7831" s="3">
        <v>2270</v>
      </c>
      <c r="O7831" s="3">
        <v>2770</v>
      </c>
      <c r="Q7831" s="3">
        <v>8120</v>
      </c>
      <c r="S7831" s="39">
        <v>8160</v>
      </c>
      <c r="T7831" s="39"/>
      <c r="U7831" s="39"/>
    </row>
    <row r="7832" spans="2:24" ht="6" customHeight="1"/>
    <row r="7833" spans="2:24" ht="13.75" customHeight="1">
      <c r="C7833" s="40" t="s">
        <v>10</v>
      </c>
      <c r="D7833" s="40"/>
      <c r="E7833" s="40"/>
      <c r="G7833" s="41">
        <v>2</v>
      </c>
      <c r="H7833" s="41"/>
      <c r="I7833" s="41"/>
    </row>
    <row r="7834" spans="2:24" ht="6" customHeight="1"/>
    <row r="7835" spans="2:24" ht="6" customHeight="1"/>
    <row r="7836" spans="2:24" ht="15" customHeight="1">
      <c r="B7836" s="42" t="s">
        <v>1027</v>
      </c>
      <c r="C7836" s="42"/>
      <c r="D7836" s="42"/>
      <c r="E7836" s="42"/>
      <c r="F7836" s="42"/>
      <c r="G7836" s="42"/>
      <c r="H7836" s="42"/>
      <c r="I7836" s="42"/>
      <c r="J7836" s="42"/>
      <c r="K7836" s="42"/>
      <c r="L7836" s="42"/>
      <c r="M7836" s="42"/>
      <c r="N7836" s="42"/>
      <c r="O7836" s="42"/>
      <c r="P7836" s="42"/>
      <c r="Q7836" s="42"/>
      <c r="R7836" s="42"/>
      <c r="S7836" s="42"/>
      <c r="T7836" s="42"/>
      <c r="U7836" s="42"/>
      <c r="V7836" s="42"/>
      <c r="W7836" s="42"/>
      <c r="X7836" s="42"/>
    </row>
    <row r="7837" spans="2:24" ht="5.4" customHeight="1"/>
    <row r="7838" spans="2:24" ht="10.75" customHeight="1">
      <c r="B7838" s="43" t="s">
        <v>1028</v>
      </c>
      <c r="C7838" s="43"/>
      <c r="E7838" s="37">
        <v>2020</v>
      </c>
      <c r="F7838" s="37"/>
      <c r="G7838" s="37"/>
      <c r="I7838" s="37">
        <v>2320</v>
      </c>
      <c r="J7838" s="37"/>
      <c r="K7838" s="37"/>
      <c r="M7838" s="2">
        <v>1880</v>
      </c>
      <c r="O7838" s="2">
        <v>1960</v>
      </c>
      <c r="Q7838" s="2">
        <v>1625</v>
      </c>
      <c r="S7838" s="37">
        <v>1715</v>
      </c>
      <c r="T7838" s="37"/>
      <c r="U7838" s="37"/>
      <c r="W7838" s="38">
        <v>63</v>
      </c>
      <c r="X7838" s="38"/>
    </row>
    <row r="7839" spans="2:24" ht="1.75" customHeight="1">
      <c r="B7839" s="43"/>
      <c r="C7839" s="43"/>
    </row>
    <row r="7840" spans="2:24" ht="0.65" customHeight="1">
      <c r="B7840" s="43"/>
      <c r="C7840" s="43"/>
    </row>
    <row r="7841" spans="2:24" ht="8.4" customHeight="1">
      <c r="B7841" s="43"/>
      <c r="C7841" s="43"/>
    </row>
    <row r="7842" spans="2:24" ht="10.75" customHeight="1">
      <c r="B7842" s="43" t="s">
        <v>1028</v>
      </c>
      <c r="C7842" s="43"/>
      <c r="E7842" s="37">
        <v>2020</v>
      </c>
      <c r="F7842" s="37"/>
      <c r="G7842" s="37"/>
      <c r="I7842" s="37">
        <v>2320</v>
      </c>
      <c r="J7842" s="37"/>
      <c r="K7842" s="37"/>
      <c r="M7842" s="2">
        <v>1880</v>
      </c>
      <c r="O7842" s="2">
        <v>1960</v>
      </c>
      <c r="Q7842" s="2">
        <v>1625</v>
      </c>
      <c r="S7842" s="37">
        <v>1715</v>
      </c>
      <c r="T7842" s="37"/>
      <c r="U7842" s="37"/>
      <c r="W7842" s="38">
        <v>70</v>
      </c>
      <c r="X7842" s="38"/>
    </row>
    <row r="7843" spans="2:24" ht="1.75" customHeight="1">
      <c r="B7843" s="43"/>
      <c r="C7843" s="43"/>
    </row>
    <row r="7844" spans="2:24" ht="0.65" customHeight="1">
      <c r="B7844" s="43"/>
      <c r="C7844" s="43"/>
    </row>
    <row r="7845" spans="2:24" ht="8.4" customHeight="1">
      <c r="B7845" s="43"/>
      <c r="C7845" s="43"/>
    </row>
    <row r="7846" spans="2:24" ht="1.75" customHeight="1"/>
    <row r="7847" spans="2:24" ht="10.75" customHeight="1">
      <c r="E7847" s="39">
        <v>4040</v>
      </c>
      <c r="F7847" s="39"/>
      <c r="G7847" s="39"/>
      <c r="I7847" s="39">
        <v>4640</v>
      </c>
      <c r="J7847" s="39"/>
      <c r="K7847" s="39"/>
      <c r="M7847" s="3">
        <v>3760</v>
      </c>
      <c r="O7847" s="3">
        <v>3920</v>
      </c>
      <c r="Q7847" s="3">
        <v>3250</v>
      </c>
      <c r="S7847" s="39">
        <v>3430</v>
      </c>
      <c r="T7847" s="39"/>
      <c r="U7847" s="39"/>
    </row>
    <row r="7848" spans="2:24" ht="6" customHeight="1"/>
    <row r="7849" spans="2:24" ht="13.75" customHeight="1">
      <c r="C7849" s="40" t="s">
        <v>10</v>
      </c>
      <c r="D7849" s="40"/>
      <c r="E7849" s="40"/>
      <c r="G7849" s="41">
        <v>2</v>
      </c>
      <c r="H7849" s="41"/>
      <c r="I7849" s="41"/>
    </row>
    <row r="7850" spans="2:24" ht="6" customHeight="1"/>
    <row r="7851" spans="2:24" ht="6" customHeight="1"/>
    <row r="7852" spans="2:24" ht="15" customHeight="1">
      <c r="B7852" s="42" t="s">
        <v>1029</v>
      </c>
      <c r="C7852" s="42"/>
      <c r="D7852" s="42"/>
      <c r="E7852" s="42"/>
      <c r="F7852" s="42"/>
      <c r="G7852" s="42"/>
      <c r="H7852" s="42"/>
      <c r="I7852" s="42"/>
      <c r="J7852" s="42"/>
      <c r="K7852" s="42"/>
      <c r="L7852" s="42"/>
      <c r="M7852" s="42"/>
      <c r="N7852" s="42"/>
      <c r="O7852" s="42"/>
      <c r="P7852" s="42"/>
      <c r="Q7852" s="42"/>
      <c r="R7852" s="42"/>
      <c r="S7852" s="42"/>
      <c r="T7852" s="42"/>
      <c r="U7852" s="42"/>
      <c r="V7852" s="42"/>
      <c r="W7852" s="42"/>
      <c r="X7852" s="42"/>
    </row>
    <row r="7853" spans="2:24" ht="5.4" customHeight="1"/>
    <row r="7854" spans="2:24" ht="12.65" customHeight="1">
      <c r="B7854" s="33" t="s">
        <v>1030</v>
      </c>
      <c r="C7854" s="33"/>
      <c r="E7854" s="37">
        <v>1500</v>
      </c>
      <c r="F7854" s="37"/>
      <c r="G7854" s="37"/>
      <c r="I7854" s="37">
        <v>2550</v>
      </c>
      <c r="J7854" s="37"/>
      <c r="K7854" s="37"/>
      <c r="M7854" s="2">
        <v>1330</v>
      </c>
      <c r="O7854" s="2">
        <v>1980</v>
      </c>
      <c r="Q7854" s="2">
        <v>1230</v>
      </c>
      <c r="S7854" s="37">
        <v>1880</v>
      </c>
      <c r="T7854" s="37"/>
      <c r="U7854" s="37"/>
      <c r="W7854" s="38">
        <v>83</v>
      </c>
      <c r="X7854" s="38"/>
    </row>
    <row r="7855" spans="2:24" ht="0.65" customHeight="1">
      <c r="B7855" s="33"/>
      <c r="C7855" s="33"/>
    </row>
    <row r="7856" spans="2:24" ht="0.65" customHeight="1"/>
    <row r="7857" spans="2:24" ht="1.75" customHeight="1"/>
    <row r="7858" spans="2:24" ht="10.75" customHeight="1">
      <c r="E7858" s="39">
        <v>1500</v>
      </c>
      <c r="F7858" s="39"/>
      <c r="G7858" s="39"/>
      <c r="I7858" s="39">
        <v>2550</v>
      </c>
      <c r="J7858" s="39"/>
      <c r="K7858" s="39"/>
      <c r="M7858" s="3">
        <v>1330</v>
      </c>
      <c r="O7858" s="3">
        <v>1980</v>
      </c>
      <c r="Q7858" s="3">
        <v>1230</v>
      </c>
      <c r="S7858" s="39">
        <v>1880</v>
      </c>
      <c r="T7858" s="39"/>
      <c r="U7858" s="39"/>
    </row>
    <row r="7859" spans="2:24" ht="6" customHeight="1"/>
    <row r="7860" spans="2:24" ht="13.75" customHeight="1">
      <c r="C7860" s="40" t="s">
        <v>10</v>
      </c>
      <c r="D7860" s="40"/>
      <c r="E7860" s="40"/>
      <c r="G7860" s="41">
        <v>1</v>
      </c>
      <c r="H7860" s="41"/>
      <c r="I7860" s="41"/>
    </row>
    <row r="7861" spans="2:24" ht="6" customHeight="1"/>
    <row r="7862" spans="2:24" ht="6" customHeight="1"/>
    <row r="7863" spans="2:24" ht="15" customHeight="1">
      <c r="B7863" s="42" t="s">
        <v>1031</v>
      </c>
      <c r="C7863" s="42"/>
      <c r="D7863" s="42"/>
      <c r="E7863" s="42"/>
      <c r="F7863" s="42"/>
      <c r="G7863" s="42"/>
      <c r="H7863" s="42"/>
      <c r="I7863" s="42"/>
      <c r="J7863" s="42"/>
      <c r="K7863" s="42"/>
      <c r="L7863" s="42"/>
      <c r="M7863" s="42"/>
      <c r="N7863" s="42"/>
      <c r="O7863" s="42"/>
      <c r="P7863" s="42"/>
      <c r="Q7863" s="42"/>
      <c r="R7863" s="42"/>
      <c r="S7863" s="42"/>
      <c r="T7863" s="42"/>
      <c r="U7863" s="42"/>
      <c r="V7863" s="42"/>
      <c r="W7863" s="42"/>
      <c r="X7863" s="42"/>
    </row>
    <row r="7864" spans="2:24" ht="5.4" customHeight="1"/>
    <row r="7865" spans="2:24" ht="12.65" customHeight="1">
      <c r="B7865" s="33" t="s">
        <v>1032</v>
      </c>
      <c r="C7865" s="33"/>
      <c r="E7865" s="37">
        <v>0</v>
      </c>
      <c r="F7865" s="37"/>
      <c r="G7865" s="37"/>
      <c r="I7865" s="37">
        <v>0</v>
      </c>
      <c r="J7865" s="37"/>
      <c r="K7865" s="37"/>
      <c r="M7865" s="2">
        <v>0</v>
      </c>
      <c r="O7865" s="2">
        <v>0</v>
      </c>
      <c r="Q7865" s="2">
        <v>0</v>
      </c>
      <c r="S7865" s="37">
        <v>0</v>
      </c>
      <c r="T7865" s="37"/>
      <c r="U7865" s="37"/>
      <c r="W7865" s="38">
        <v>17</v>
      </c>
      <c r="X7865" s="38"/>
    </row>
    <row r="7866" spans="2:24" ht="0.65" customHeight="1">
      <c r="B7866" s="33"/>
      <c r="C7866" s="33"/>
    </row>
    <row r="7867" spans="2:24" ht="0.65" customHeight="1"/>
    <row r="7868" spans="2:24" ht="1.75" customHeight="1"/>
    <row r="7869" spans="2:24" ht="10.75" customHeight="1">
      <c r="E7869" s="39">
        <v>0</v>
      </c>
      <c r="F7869" s="39"/>
      <c r="G7869" s="39"/>
      <c r="I7869" s="39">
        <v>0</v>
      </c>
      <c r="J7869" s="39"/>
      <c r="K7869" s="39"/>
      <c r="M7869" s="3">
        <v>0</v>
      </c>
      <c r="O7869" s="3">
        <v>0</v>
      </c>
      <c r="Q7869" s="3">
        <v>0</v>
      </c>
      <c r="S7869" s="39">
        <v>0</v>
      </c>
      <c r="T7869" s="39"/>
      <c r="U7869" s="39"/>
    </row>
    <row r="7870" spans="2:24" ht="6" customHeight="1"/>
    <row r="7871" spans="2:24" ht="13.75" customHeight="1">
      <c r="C7871" s="40" t="s">
        <v>10</v>
      </c>
      <c r="D7871" s="40"/>
      <c r="E7871" s="40"/>
      <c r="G7871" s="41">
        <v>1</v>
      </c>
      <c r="H7871" s="41"/>
      <c r="I7871" s="41"/>
    </row>
    <row r="7872" spans="2:24" ht="6" customHeight="1"/>
    <row r="7873" spans="2:24" ht="6" customHeight="1"/>
    <row r="7874" spans="2:24" ht="15" customHeight="1">
      <c r="B7874" s="42" t="s">
        <v>1033</v>
      </c>
      <c r="C7874" s="42"/>
      <c r="D7874" s="42"/>
      <c r="E7874" s="42"/>
      <c r="F7874" s="42"/>
      <c r="G7874" s="42"/>
      <c r="H7874" s="42"/>
      <c r="I7874" s="42"/>
      <c r="J7874" s="42"/>
      <c r="K7874" s="42"/>
      <c r="L7874" s="42"/>
      <c r="M7874" s="42"/>
      <c r="N7874" s="42"/>
      <c r="O7874" s="42"/>
      <c r="P7874" s="42"/>
      <c r="Q7874" s="42"/>
      <c r="R7874" s="42"/>
      <c r="S7874" s="42"/>
      <c r="T7874" s="42"/>
      <c r="U7874" s="42"/>
      <c r="V7874" s="42"/>
      <c r="W7874" s="42"/>
      <c r="X7874" s="42"/>
    </row>
    <row r="7875" spans="2:24" ht="5.4" customHeight="1"/>
    <row r="7876" spans="2:24" ht="10.75" customHeight="1">
      <c r="B7876" s="43" t="s">
        <v>1034</v>
      </c>
      <c r="C7876" s="43"/>
      <c r="E7876" s="37">
        <v>3850</v>
      </c>
      <c r="F7876" s="37"/>
      <c r="G7876" s="37"/>
      <c r="I7876" s="37">
        <v>3900</v>
      </c>
      <c r="J7876" s="37"/>
      <c r="K7876" s="37"/>
      <c r="M7876" s="2">
        <v>3915</v>
      </c>
      <c r="O7876" s="2">
        <v>4125</v>
      </c>
      <c r="Q7876" s="2">
        <v>3790</v>
      </c>
      <c r="S7876" s="37">
        <v>3865</v>
      </c>
      <c r="T7876" s="37"/>
      <c r="U7876" s="37"/>
      <c r="W7876" s="38">
        <v>74</v>
      </c>
      <c r="X7876" s="38"/>
    </row>
    <row r="7877" spans="2:24" ht="1.75" customHeight="1">
      <c r="B7877" s="43"/>
      <c r="C7877" s="43"/>
    </row>
    <row r="7878" spans="2:24" ht="0.65" customHeight="1">
      <c r="B7878" s="43"/>
      <c r="C7878" s="43"/>
    </row>
    <row r="7879" spans="2:24" ht="8.4" customHeight="1">
      <c r="B7879" s="43"/>
      <c r="C7879" s="43"/>
    </row>
    <row r="7880" spans="2:24" ht="10.75" customHeight="1">
      <c r="B7880" s="43" t="s">
        <v>1034</v>
      </c>
      <c r="C7880" s="43"/>
      <c r="E7880" s="37">
        <v>3850</v>
      </c>
      <c r="F7880" s="37"/>
      <c r="G7880" s="37"/>
      <c r="I7880" s="37">
        <v>3900</v>
      </c>
      <c r="J7880" s="37"/>
      <c r="K7880" s="37"/>
      <c r="M7880" s="2">
        <v>3915</v>
      </c>
      <c r="O7880" s="2">
        <v>4125</v>
      </c>
      <c r="Q7880" s="2">
        <v>3790</v>
      </c>
      <c r="S7880" s="37">
        <v>3865</v>
      </c>
      <c r="T7880" s="37"/>
      <c r="U7880" s="37"/>
      <c r="W7880" s="38">
        <v>76</v>
      </c>
      <c r="X7880" s="38"/>
    </row>
    <row r="7881" spans="2:24" ht="1.75" customHeight="1">
      <c r="B7881" s="43"/>
      <c r="C7881" s="43"/>
    </row>
    <row r="7882" spans="2:24" ht="0.65" customHeight="1">
      <c r="B7882" s="43"/>
      <c r="C7882" s="43"/>
    </row>
    <row r="7883" spans="2:24" ht="8.4" customHeight="1">
      <c r="B7883" s="43"/>
      <c r="C7883" s="43"/>
    </row>
    <row r="7884" spans="2:24" ht="1.75" customHeight="1"/>
    <row r="7885" spans="2:24" ht="10.75" customHeight="1">
      <c r="E7885" s="39">
        <v>7700</v>
      </c>
      <c r="F7885" s="39"/>
      <c r="G7885" s="39"/>
      <c r="I7885" s="39">
        <v>7800</v>
      </c>
      <c r="J7885" s="39"/>
      <c r="K7885" s="39"/>
      <c r="M7885" s="3">
        <v>7830</v>
      </c>
      <c r="O7885" s="3">
        <v>8250</v>
      </c>
      <c r="Q7885" s="3">
        <v>7580</v>
      </c>
      <c r="S7885" s="39">
        <v>7730</v>
      </c>
      <c r="T7885" s="39"/>
      <c r="U7885" s="39"/>
    </row>
    <row r="7886" spans="2:24" ht="6" customHeight="1"/>
    <row r="7887" spans="2:24" ht="13.75" customHeight="1">
      <c r="C7887" s="40" t="s">
        <v>10</v>
      </c>
      <c r="D7887" s="40"/>
      <c r="E7887" s="40"/>
      <c r="G7887" s="41">
        <v>2</v>
      </c>
      <c r="H7887" s="41"/>
      <c r="I7887" s="41"/>
    </row>
    <row r="7888" spans="2:24" ht="6" customHeight="1"/>
    <row r="7889" spans="2:24" ht="6" customHeight="1"/>
    <row r="7890" spans="2:24" ht="15" customHeight="1">
      <c r="B7890" s="42" t="s">
        <v>1035</v>
      </c>
      <c r="C7890" s="42"/>
      <c r="D7890" s="42"/>
      <c r="E7890" s="42"/>
      <c r="F7890" s="42"/>
      <c r="G7890" s="42"/>
      <c r="H7890" s="42"/>
      <c r="I7890" s="42"/>
      <c r="J7890" s="42"/>
      <c r="K7890" s="42"/>
      <c r="L7890" s="42"/>
      <c r="M7890" s="42"/>
      <c r="N7890" s="42"/>
      <c r="O7890" s="42"/>
      <c r="P7890" s="42"/>
      <c r="Q7890" s="42"/>
      <c r="R7890" s="42"/>
      <c r="S7890" s="42"/>
      <c r="T7890" s="42"/>
      <c r="U7890" s="42"/>
      <c r="V7890" s="42"/>
      <c r="W7890" s="42"/>
      <c r="X7890" s="42"/>
    </row>
    <row r="7891" spans="2:24" ht="5.4" customHeight="1"/>
    <row r="7892" spans="2:24" ht="10.75" customHeight="1">
      <c r="B7892" s="43" t="s">
        <v>1036</v>
      </c>
      <c r="C7892" s="43"/>
      <c r="E7892" s="37">
        <v>5225</v>
      </c>
      <c r="F7892" s="37"/>
      <c r="G7892" s="37"/>
      <c r="I7892" s="37">
        <v>6150</v>
      </c>
      <c r="J7892" s="37"/>
      <c r="K7892" s="37"/>
      <c r="M7892" s="2">
        <v>5000</v>
      </c>
      <c r="O7892" s="2">
        <v>5681.88</v>
      </c>
      <c r="Q7892" s="2">
        <v>4525</v>
      </c>
      <c r="S7892" s="37">
        <v>4960</v>
      </c>
      <c r="T7892" s="37"/>
      <c r="U7892" s="37"/>
      <c r="W7892" s="38">
        <v>66</v>
      </c>
      <c r="X7892" s="38"/>
    </row>
    <row r="7893" spans="2:24" ht="1.75" customHeight="1">
      <c r="B7893" s="43"/>
      <c r="C7893" s="43"/>
    </row>
    <row r="7894" spans="2:24" ht="0.65" customHeight="1">
      <c r="B7894" s="43"/>
      <c r="C7894" s="43"/>
    </row>
    <row r="7895" spans="2:24" ht="8.4" customHeight="1">
      <c r="B7895" s="43"/>
      <c r="C7895" s="43"/>
    </row>
    <row r="7896" spans="2:24" ht="10.75" customHeight="1">
      <c r="B7896" s="43" t="s">
        <v>1036</v>
      </c>
      <c r="C7896" s="43"/>
      <c r="E7896" s="37">
        <v>5225</v>
      </c>
      <c r="F7896" s="37"/>
      <c r="G7896" s="37"/>
      <c r="I7896" s="37">
        <v>6150</v>
      </c>
      <c r="J7896" s="37"/>
      <c r="K7896" s="37"/>
      <c r="M7896" s="2">
        <v>5000</v>
      </c>
      <c r="O7896" s="2">
        <v>5681.88</v>
      </c>
      <c r="Q7896" s="2">
        <v>4525</v>
      </c>
      <c r="S7896" s="37">
        <v>4960</v>
      </c>
      <c r="T7896" s="37"/>
      <c r="U7896" s="37"/>
      <c r="W7896" s="38">
        <v>70</v>
      </c>
      <c r="X7896" s="38"/>
    </row>
    <row r="7897" spans="2:24" ht="1.75" customHeight="1">
      <c r="B7897" s="43"/>
      <c r="C7897" s="43"/>
    </row>
    <row r="7898" spans="2:24" ht="0.65" customHeight="1">
      <c r="B7898" s="43"/>
      <c r="C7898" s="43"/>
    </row>
    <row r="7899" spans="2:24" ht="8.4" customHeight="1">
      <c r="B7899" s="43"/>
      <c r="C7899" s="43"/>
    </row>
    <row r="7900" spans="2:24" ht="1.75" customHeight="1"/>
    <row r="7901" spans="2:24" ht="10.75" customHeight="1">
      <c r="E7901" s="39">
        <v>10450</v>
      </c>
      <c r="F7901" s="39"/>
      <c r="G7901" s="39"/>
      <c r="I7901" s="39">
        <v>12300</v>
      </c>
      <c r="J7901" s="39"/>
      <c r="K7901" s="39"/>
      <c r="M7901" s="3">
        <v>10000</v>
      </c>
      <c r="O7901" s="3">
        <v>11363.76</v>
      </c>
      <c r="Q7901" s="3">
        <v>9050</v>
      </c>
      <c r="S7901" s="39">
        <v>9920</v>
      </c>
      <c r="T7901" s="39"/>
      <c r="U7901" s="39"/>
    </row>
    <row r="7902" spans="2:24" ht="6" customHeight="1"/>
    <row r="7903" spans="2:24" ht="13.75" customHeight="1">
      <c r="C7903" s="40" t="s">
        <v>10</v>
      </c>
      <c r="D7903" s="40"/>
      <c r="E7903" s="40"/>
      <c r="G7903" s="41">
        <v>2</v>
      </c>
      <c r="H7903" s="41"/>
      <c r="I7903" s="41"/>
    </row>
    <row r="7904" spans="2:24" ht="6" customHeight="1"/>
    <row r="7905" spans="2:24" ht="6" customHeight="1"/>
    <row r="7906" spans="2:24" ht="15" customHeight="1">
      <c r="B7906" s="42" t="s">
        <v>1037</v>
      </c>
      <c r="C7906" s="42"/>
      <c r="D7906" s="42"/>
      <c r="E7906" s="42"/>
      <c r="F7906" s="42"/>
      <c r="G7906" s="42"/>
      <c r="H7906" s="42"/>
      <c r="I7906" s="42"/>
      <c r="J7906" s="42"/>
      <c r="K7906" s="42"/>
      <c r="L7906" s="42"/>
      <c r="M7906" s="42"/>
      <c r="N7906" s="42"/>
      <c r="O7906" s="42"/>
      <c r="P7906" s="42"/>
      <c r="Q7906" s="42"/>
      <c r="R7906" s="42"/>
      <c r="S7906" s="42"/>
      <c r="T7906" s="42"/>
      <c r="U7906" s="42"/>
      <c r="V7906" s="42"/>
      <c r="W7906" s="42"/>
      <c r="X7906" s="42"/>
    </row>
    <row r="7907" spans="2:24" ht="5.4" customHeight="1"/>
    <row r="7908" spans="2:24" ht="10.75" customHeight="1">
      <c r="B7908" s="43" t="s">
        <v>1038</v>
      </c>
      <c r="C7908" s="43"/>
      <c r="E7908" s="37">
        <v>2350</v>
      </c>
      <c r="F7908" s="37"/>
      <c r="G7908" s="37"/>
      <c r="I7908" s="37">
        <v>2410</v>
      </c>
      <c r="J7908" s="37"/>
      <c r="K7908" s="37"/>
      <c r="M7908" s="2">
        <v>2340</v>
      </c>
      <c r="O7908" s="2">
        <v>2460</v>
      </c>
      <c r="Q7908" s="2">
        <v>2240</v>
      </c>
      <c r="S7908" s="37">
        <v>2425</v>
      </c>
      <c r="T7908" s="37"/>
      <c r="U7908" s="37"/>
      <c r="W7908" s="38">
        <v>65</v>
      </c>
      <c r="X7908" s="38"/>
    </row>
    <row r="7909" spans="2:24" ht="1.75" customHeight="1">
      <c r="B7909" s="43"/>
      <c r="C7909" s="43"/>
    </row>
    <row r="7910" spans="2:24" ht="0.65" customHeight="1">
      <c r="B7910" s="43"/>
      <c r="C7910" s="43"/>
    </row>
    <row r="7911" spans="2:24" ht="8.4" customHeight="1">
      <c r="B7911" s="43"/>
      <c r="C7911" s="43"/>
    </row>
    <row r="7912" spans="2:24" ht="10.75" customHeight="1">
      <c r="B7912" s="43" t="s">
        <v>1038</v>
      </c>
      <c r="C7912" s="43"/>
      <c r="E7912" s="37">
        <v>2350</v>
      </c>
      <c r="F7912" s="37"/>
      <c r="G7912" s="37"/>
      <c r="I7912" s="37">
        <v>2410</v>
      </c>
      <c r="J7912" s="37"/>
      <c r="K7912" s="37"/>
      <c r="M7912" s="2">
        <v>2340</v>
      </c>
      <c r="O7912" s="2">
        <v>2460</v>
      </c>
      <c r="Q7912" s="2">
        <v>2240</v>
      </c>
      <c r="S7912" s="37">
        <v>2425</v>
      </c>
      <c r="T7912" s="37"/>
      <c r="U7912" s="37"/>
      <c r="W7912" s="38">
        <v>55</v>
      </c>
      <c r="X7912" s="38"/>
    </row>
    <row r="7913" spans="2:24" ht="1.75" customHeight="1">
      <c r="B7913" s="43"/>
      <c r="C7913" s="43"/>
    </row>
    <row r="7914" spans="2:24" ht="0.65" customHeight="1">
      <c r="B7914" s="43"/>
      <c r="C7914" s="43"/>
    </row>
    <row r="7915" spans="2:24" ht="8.4" customHeight="1">
      <c r="B7915" s="43"/>
      <c r="C7915" s="43"/>
    </row>
    <row r="7916" spans="2:24" ht="1.75" customHeight="1"/>
    <row r="7917" spans="2:24" ht="10.75" customHeight="1">
      <c r="E7917" s="39">
        <v>4700</v>
      </c>
      <c r="F7917" s="39"/>
      <c r="G7917" s="39"/>
      <c r="I7917" s="39">
        <v>4820</v>
      </c>
      <c r="J7917" s="39"/>
      <c r="K7917" s="39"/>
      <c r="M7917" s="3">
        <v>4680</v>
      </c>
      <c r="O7917" s="3">
        <v>4920</v>
      </c>
      <c r="Q7917" s="3">
        <v>4480</v>
      </c>
      <c r="S7917" s="39">
        <v>4850</v>
      </c>
      <c r="T7917" s="39"/>
      <c r="U7917" s="39"/>
    </row>
    <row r="7918" spans="2:24" ht="6" customHeight="1"/>
    <row r="7919" spans="2:24" ht="13.75" customHeight="1">
      <c r="C7919" s="40" t="s">
        <v>10</v>
      </c>
      <c r="D7919" s="40"/>
      <c r="E7919" s="40"/>
      <c r="G7919" s="41">
        <v>2</v>
      </c>
      <c r="H7919" s="41"/>
      <c r="I7919" s="41"/>
    </row>
    <row r="7920" spans="2:24" ht="6" customHeight="1"/>
    <row r="7921" spans="2:24" ht="6" customHeight="1"/>
    <row r="7922" spans="2:24" ht="15" customHeight="1">
      <c r="B7922" s="42" t="s">
        <v>1039</v>
      </c>
      <c r="C7922" s="42"/>
      <c r="D7922" s="42"/>
      <c r="E7922" s="42"/>
      <c r="F7922" s="42"/>
      <c r="G7922" s="42"/>
      <c r="H7922" s="42"/>
      <c r="I7922" s="42"/>
      <c r="J7922" s="42"/>
      <c r="K7922" s="42"/>
      <c r="L7922" s="42"/>
      <c r="M7922" s="42"/>
      <c r="N7922" s="42"/>
      <c r="O7922" s="42"/>
      <c r="P7922" s="42"/>
      <c r="Q7922" s="42"/>
      <c r="R7922" s="42"/>
      <c r="S7922" s="42"/>
      <c r="T7922" s="42"/>
      <c r="U7922" s="42"/>
      <c r="V7922" s="42"/>
      <c r="W7922" s="42"/>
      <c r="X7922" s="42"/>
    </row>
    <row r="7923" spans="2:24" ht="5.4" customHeight="1"/>
    <row r="7924" spans="2:24" ht="12.65" customHeight="1">
      <c r="B7924" s="33" t="s">
        <v>1040</v>
      </c>
      <c r="C7924" s="33"/>
      <c r="E7924" s="37">
        <v>0</v>
      </c>
      <c r="F7924" s="37"/>
      <c r="G7924" s="37"/>
      <c r="I7924" s="37">
        <v>0</v>
      </c>
      <c r="J7924" s="37"/>
      <c r="K7924" s="37"/>
      <c r="M7924" s="2">
        <v>0</v>
      </c>
      <c r="O7924" s="2">
        <v>0</v>
      </c>
      <c r="Q7924" s="2">
        <v>0</v>
      </c>
      <c r="S7924" s="37">
        <v>0</v>
      </c>
      <c r="T7924" s="37"/>
      <c r="U7924" s="37"/>
      <c r="W7924" s="38">
        <v>17</v>
      </c>
      <c r="X7924" s="38"/>
    </row>
    <row r="7925" spans="2:24" ht="0.65" customHeight="1">
      <c r="B7925" s="33"/>
      <c r="C7925" s="33"/>
    </row>
    <row r="7926" spans="2:24" ht="0.65" customHeight="1"/>
    <row r="7927" spans="2:24" ht="1.75" customHeight="1"/>
    <row r="7928" spans="2:24" ht="10.75" customHeight="1">
      <c r="E7928" s="39">
        <v>0</v>
      </c>
      <c r="F7928" s="39"/>
      <c r="G7928" s="39"/>
      <c r="I7928" s="39">
        <v>0</v>
      </c>
      <c r="J7928" s="39"/>
      <c r="K7928" s="39"/>
      <c r="M7928" s="3">
        <v>0</v>
      </c>
      <c r="O7928" s="3">
        <v>0</v>
      </c>
      <c r="Q7928" s="3">
        <v>0</v>
      </c>
      <c r="S7928" s="39">
        <v>0</v>
      </c>
      <c r="T7928" s="39"/>
      <c r="U7928" s="39"/>
    </row>
    <row r="7929" spans="2:24" ht="6" customHeight="1"/>
    <row r="7930" spans="2:24" ht="13.75" customHeight="1">
      <c r="C7930" s="40" t="s">
        <v>10</v>
      </c>
      <c r="D7930" s="40"/>
      <c r="E7930" s="40"/>
      <c r="G7930" s="41">
        <v>1</v>
      </c>
      <c r="H7930" s="41"/>
      <c r="I7930" s="41"/>
    </row>
    <row r="7931" spans="2:24" ht="6" customHeight="1"/>
    <row r="7932" spans="2:24" ht="6" customHeight="1"/>
    <row r="7933" spans="2:24" ht="15" customHeight="1">
      <c r="B7933" s="42" t="s">
        <v>1041</v>
      </c>
      <c r="C7933" s="42"/>
      <c r="D7933" s="42"/>
      <c r="E7933" s="42"/>
      <c r="F7933" s="42"/>
      <c r="G7933" s="42"/>
      <c r="H7933" s="42"/>
      <c r="I7933" s="42"/>
      <c r="J7933" s="42"/>
      <c r="K7933" s="42"/>
      <c r="L7933" s="42"/>
      <c r="M7933" s="42"/>
      <c r="N7933" s="42"/>
      <c r="O7933" s="42"/>
      <c r="P7933" s="42"/>
      <c r="Q7933" s="42"/>
      <c r="R7933" s="42"/>
      <c r="S7933" s="42"/>
      <c r="T7933" s="42"/>
      <c r="U7933" s="42"/>
      <c r="V7933" s="42"/>
      <c r="W7933" s="42"/>
      <c r="X7933" s="42"/>
    </row>
    <row r="7934" spans="2:24" ht="5.4" customHeight="1"/>
    <row r="7935" spans="2:24" ht="12.65" customHeight="1">
      <c r="B7935" s="33" t="s">
        <v>1042</v>
      </c>
      <c r="C7935" s="33"/>
      <c r="E7935" s="37">
        <v>25</v>
      </c>
      <c r="F7935" s="37"/>
      <c r="G7935" s="37"/>
      <c r="I7935" s="37">
        <v>30</v>
      </c>
      <c r="J7935" s="37"/>
      <c r="K7935" s="37"/>
      <c r="M7935" s="2">
        <v>15</v>
      </c>
      <c r="O7935" s="2">
        <v>15</v>
      </c>
      <c r="Q7935" s="2">
        <v>15</v>
      </c>
      <c r="S7935" s="37">
        <v>15</v>
      </c>
      <c r="T7935" s="37"/>
      <c r="U7935" s="37"/>
      <c r="W7935" s="38">
        <v>58</v>
      </c>
      <c r="X7935" s="38"/>
    </row>
    <row r="7936" spans="2:24" ht="0.65" customHeight="1">
      <c r="B7936" s="33"/>
      <c r="C7936" s="33"/>
    </row>
    <row r="7937" spans="2:24" ht="0.65" customHeight="1"/>
    <row r="7938" spans="2:24" ht="1.75" customHeight="1"/>
    <row r="7939" spans="2:24" ht="10.75" customHeight="1">
      <c r="E7939" s="39">
        <v>25</v>
      </c>
      <c r="F7939" s="39"/>
      <c r="G7939" s="39"/>
      <c r="I7939" s="39">
        <v>30</v>
      </c>
      <c r="J7939" s="39"/>
      <c r="K7939" s="39"/>
      <c r="M7939" s="3">
        <v>15</v>
      </c>
      <c r="O7939" s="3">
        <v>15</v>
      </c>
      <c r="Q7939" s="3">
        <v>15</v>
      </c>
      <c r="S7939" s="39">
        <v>15</v>
      </c>
      <c r="T7939" s="39"/>
      <c r="U7939" s="39"/>
    </row>
    <row r="7940" spans="2:24" ht="6" customHeight="1"/>
    <row r="7941" spans="2:24" ht="13.75" customHeight="1">
      <c r="C7941" s="40" t="s">
        <v>10</v>
      </c>
      <c r="D7941" s="40"/>
      <c r="E7941" s="40"/>
      <c r="G7941" s="41">
        <v>1</v>
      </c>
      <c r="H7941" s="41"/>
      <c r="I7941" s="41"/>
    </row>
    <row r="7942" spans="2:24" ht="6" customHeight="1"/>
    <row r="7943" spans="2:24" ht="6" customHeight="1"/>
    <row r="7944" spans="2:24" ht="15" customHeight="1">
      <c r="B7944" s="42" t="s">
        <v>1043</v>
      </c>
      <c r="C7944" s="42"/>
      <c r="D7944" s="42"/>
      <c r="E7944" s="42"/>
      <c r="F7944" s="42"/>
      <c r="G7944" s="42"/>
      <c r="H7944" s="42"/>
      <c r="I7944" s="42"/>
      <c r="J7944" s="42"/>
      <c r="K7944" s="42"/>
      <c r="L7944" s="42"/>
      <c r="M7944" s="42"/>
      <c r="N7944" s="42"/>
      <c r="O7944" s="42"/>
      <c r="P7944" s="42"/>
      <c r="Q7944" s="42"/>
      <c r="R7944" s="42"/>
      <c r="S7944" s="42"/>
      <c r="T7944" s="42"/>
      <c r="U7944" s="42"/>
      <c r="V7944" s="42"/>
      <c r="W7944" s="42"/>
      <c r="X7944" s="42"/>
    </row>
    <row r="7945" spans="2:24" ht="5.4" customHeight="1"/>
    <row r="7946" spans="2:24" ht="12.65" customHeight="1">
      <c r="B7946" s="33" t="s">
        <v>1044</v>
      </c>
      <c r="C7946" s="33"/>
      <c r="E7946" s="37">
        <v>400</v>
      </c>
      <c r="F7946" s="37"/>
      <c r="G7946" s="37"/>
      <c r="I7946" s="37">
        <v>400</v>
      </c>
      <c r="J7946" s="37"/>
      <c r="K7946" s="37"/>
      <c r="M7946" s="2">
        <v>500</v>
      </c>
      <c r="O7946" s="2">
        <v>550</v>
      </c>
      <c r="Q7946" s="2">
        <v>490</v>
      </c>
      <c r="S7946" s="37">
        <v>550</v>
      </c>
      <c r="T7946" s="37"/>
      <c r="U7946" s="37"/>
      <c r="W7946" s="38">
        <v>49</v>
      </c>
      <c r="X7946" s="38"/>
    </row>
    <row r="7947" spans="2:24" ht="0.65" customHeight="1">
      <c r="B7947" s="33"/>
      <c r="C7947" s="33"/>
    </row>
    <row r="7948" spans="2:24" ht="0.65" customHeight="1"/>
    <row r="7949" spans="2:24" ht="1.75" customHeight="1"/>
    <row r="7950" spans="2:24" ht="10.75" customHeight="1">
      <c r="E7950" s="39">
        <v>400</v>
      </c>
      <c r="F7950" s="39"/>
      <c r="G7950" s="39"/>
      <c r="I7950" s="39">
        <v>400</v>
      </c>
      <c r="J7950" s="39"/>
      <c r="K7950" s="39"/>
      <c r="M7950" s="3">
        <v>500</v>
      </c>
      <c r="O7950" s="3">
        <v>550</v>
      </c>
      <c r="Q7950" s="3">
        <v>490</v>
      </c>
      <c r="S7950" s="39">
        <v>550</v>
      </c>
      <c r="T7950" s="39"/>
      <c r="U7950" s="39"/>
    </row>
    <row r="7951" spans="2:24" ht="6" customHeight="1"/>
    <row r="7952" spans="2:24" ht="13.75" customHeight="1">
      <c r="C7952" s="40" t="s">
        <v>10</v>
      </c>
      <c r="D7952" s="40"/>
      <c r="E7952" s="40"/>
      <c r="G7952" s="41">
        <v>1</v>
      </c>
      <c r="H7952" s="41"/>
      <c r="I7952" s="41"/>
    </row>
    <row r="7953" spans="2:24" ht="6" customHeight="1"/>
    <row r="7954" spans="2:24" ht="6" customHeight="1"/>
    <row r="7955" spans="2:24" ht="15" customHeight="1">
      <c r="B7955" s="42" t="s">
        <v>1045</v>
      </c>
      <c r="C7955" s="42"/>
      <c r="D7955" s="42"/>
      <c r="E7955" s="42"/>
      <c r="F7955" s="42"/>
      <c r="G7955" s="42"/>
      <c r="H7955" s="42"/>
      <c r="I7955" s="42"/>
      <c r="J7955" s="42"/>
      <c r="K7955" s="42"/>
      <c r="L7955" s="42"/>
      <c r="M7955" s="42"/>
      <c r="N7955" s="42"/>
      <c r="O7955" s="42"/>
      <c r="P7955" s="42"/>
      <c r="Q7955" s="42"/>
      <c r="R7955" s="42"/>
      <c r="S7955" s="42"/>
      <c r="T7955" s="42"/>
      <c r="U7955" s="42"/>
      <c r="V7955" s="42"/>
      <c r="W7955" s="42"/>
      <c r="X7955" s="42"/>
    </row>
    <row r="7956" spans="2:24" ht="5.4" customHeight="1"/>
    <row r="7957" spans="2:24" ht="12.65" customHeight="1">
      <c r="B7957" s="33" t="s">
        <v>1046</v>
      </c>
      <c r="C7957" s="33"/>
      <c r="E7957" s="37">
        <v>215</v>
      </c>
      <c r="F7957" s="37"/>
      <c r="G7957" s="37"/>
      <c r="I7957" s="37">
        <v>220</v>
      </c>
      <c r="J7957" s="37"/>
      <c r="K7957" s="37"/>
      <c r="M7957" s="2">
        <v>65</v>
      </c>
      <c r="O7957" s="2">
        <v>85</v>
      </c>
      <c r="Q7957" s="2">
        <v>155</v>
      </c>
      <c r="S7957" s="37">
        <v>180</v>
      </c>
      <c r="T7957" s="37"/>
      <c r="U7957" s="37"/>
      <c r="W7957" s="38">
        <v>83</v>
      </c>
      <c r="X7957" s="38"/>
    </row>
    <row r="7958" spans="2:24" ht="0.65" customHeight="1">
      <c r="B7958" s="33"/>
      <c r="C7958" s="33"/>
    </row>
    <row r="7959" spans="2:24" ht="0.65" customHeight="1"/>
    <row r="7960" spans="2:24" ht="1.75" customHeight="1"/>
    <row r="7961" spans="2:24" ht="10.75" customHeight="1">
      <c r="E7961" s="39">
        <v>215</v>
      </c>
      <c r="F7961" s="39"/>
      <c r="G7961" s="39"/>
      <c r="I7961" s="39">
        <v>220</v>
      </c>
      <c r="J7961" s="39"/>
      <c r="K7961" s="39"/>
      <c r="M7961" s="3">
        <v>65</v>
      </c>
      <c r="O7961" s="3">
        <v>85</v>
      </c>
      <c r="Q7961" s="3">
        <v>155</v>
      </c>
      <c r="S7961" s="39">
        <v>180</v>
      </c>
      <c r="T7961" s="39"/>
      <c r="U7961" s="39"/>
    </row>
    <row r="7962" spans="2:24" ht="6" customHeight="1"/>
    <row r="7963" spans="2:24" ht="13.75" customHeight="1">
      <c r="C7963" s="40" t="s">
        <v>10</v>
      </c>
      <c r="D7963" s="40"/>
      <c r="E7963" s="40"/>
      <c r="G7963" s="41">
        <v>1</v>
      </c>
      <c r="H7963" s="41"/>
      <c r="I7963" s="41"/>
    </row>
    <row r="7964" spans="2:24" ht="6" customHeight="1"/>
    <row r="7965" spans="2:24" ht="6" customHeight="1"/>
    <row r="7966" spans="2:24" ht="15" customHeight="1">
      <c r="B7966" s="42" t="s">
        <v>1047</v>
      </c>
      <c r="C7966" s="42"/>
      <c r="D7966" s="42"/>
      <c r="E7966" s="42"/>
      <c r="F7966" s="42"/>
      <c r="G7966" s="42"/>
      <c r="H7966" s="42"/>
      <c r="I7966" s="42"/>
      <c r="J7966" s="42"/>
      <c r="K7966" s="42"/>
      <c r="L7966" s="42"/>
      <c r="M7966" s="42"/>
      <c r="N7966" s="42"/>
      <c r="O7966" s="42"/>
      <c r="P7966" s="42"/>
      <c r="Q7966" s="42"/>
      <c r="R7966" s="42"/>
      <c r="S7966" s="42"/>
      <c r="T7966" s="42"/>
      <c r="U7966" s="42"/>
      <c r="V7966" s="42"/>
      <c r="W7966" s="42"/>
      <c r="X7966" s="42"/>
    </row>
    <row r="7967" spans="2:24" ht="5.4" customHeight="1"/>
    <row r="7968" spans="2:24" ht="10.75" customHeight="1">
      <c r="B7968" s="43" t="s">
        <v>1048</v>
      </c>
      <c r="C7968" s="43"/>
      <c r="E7968" s="37">
        <v>2075</v>
      </c>
      <c r="F7968" s="37"/>
      <c r="G7968" s="37"/>
      <c r="I7968" s="37">
        <v>2325</v>
      </c>
      <c r="J7968" s="37"/>
      <c r="K7968" s="37"/>
      <c r="M7968" s="2">
        <v>1885</v>
      </c>
      <c r="O7968" s="2">
        <v>1905</v>
      </c>
      <c r="Q7968" s="2">
        <v>1530</v>
      </c>
      <c r="S7968" s="37">
        <v>1660</v>
      </c>
      <c r="T7968" s="37"/>
      <c r="U7968" s="37"/>
      <c r="W7968" s="38">
        <v>50</v>
      </c>
      <c r="X7968" s="38"/>
    </row>
    <row r="7969" spans="2:24" ht="1.75" customHeight="1">
      <c r="B7969" s="43"/>
      <c r="C7969" s="43"/>
    </row>
    <row r="7970" spans="2:24" ht="0.65" customHeight="1">
      <c r="B7970" s="43"/>
      <c r="C7970" s="43"/>
    </row>
    <row r="7971" spans="2:24" ht="8.4" customHeight="1">
      <c r="B7971" s="43"/>
      <c r="C7971" s="43"/>
    </row>
    <row r="7972" spans="2:24" ht="10.75" customHeight="1">
      <c r="B7972" s="43" t="s">
        <v>1048</v>
      </c>
      <c r="C7972" s="43"/>
      <c r="E7972" s="37">
        <v>2075</v>
      </c>
      <c r="F7972" s="37"/>
      <c r="G7972" s="37"/>
      <c r="I7972" s="37">
        <v>2325</v>
      </c>
      <c r="J7972" s="37"/>
      <c r="K7972" s="37"/>
      <c r="M7972" s="2">
        <v>1885</v>
      </c>
      <c r="O7972" s="2">
        <v>1905</v>
      </c>
      <c r="Q7972" s="2">
        <v>1530</v>
      </c>
      <c r="S7972" s="37">
        <v>1660</v>
      </c>
      <c r="T7972" s="37"/>
      <c r="U7972" s="37"/>
      <c r="W7972" s="38">
        <v>53</v>
      </c>
      <c r="X7972" s="38"/>
    </row>
    <row r="7973" spans="2:24" ht="1.75" customHeight="1">
      <c r="B7973" s="43"/>
      <c r="C7973" s="43"/>
    </row>
    <row r="7974" spans="2:24" ht="0.65" customHeight="1">
      <c r="B7974" s="43"/>
      <c r="C7974" s="43"/>
    </row>
    <row r="7975" spans="2:24" ht="8.4" customHeight="1">
      <c r="B7975" s="43"/>
      <c r="C7975" s="43"/>
    </row>
    <row r="7976" spans="2:24" ht="10.75" customHeight="1">
      <c r="E7976" s="39">
        <v>4150</v>
      </c>
      <c r="F7976" s="39"/>
      <c r="G7976" s="39"/>
      <c r="I7976" s="39">
        <v>4650</v>
      </c>
      <c r="J7976" s="39"/>
      <c r="K7976" s="39"/>
      <c r="M7976" s="3">
        <v>3770</v>
      </c>
      <c r="O7976" s="3">
        <v>3810</v>
      </c>
      <c r="Q7976" s="3">
        <v>3060</v>
      </c>
      <c r="S7976" s="39">
        <v>3320</v>
      </c>
      <c r="T7976" s="39"/>
      <c r="U7976" s="39"/>
    </row>
    <row r="7977" spans="2:24" ht="6" customHeight="1"/>
    <row r="7978" spans="2:24" ht="13.75" customHeight="1">
      <c r="C7978" s="40" t="s">
        <v>10</v>
      </c>
      <c r="D7978" s="40"/>
      <c r="E7978" s="40"/>
      <c r="G7978" s="41">
        <v>2</v>
      </c>
      <c r="H7978" s="41"/>
      <c r="I7978" s="41"/>
    </row>
    <row r="7979" spans="2:24" ht="6" customHeight="1"/>
    <row r="7980" spans="2:24" ht="6" customHeight="1"/>
    <row r="7981" spans="2:24" ht="15" customHeight="1">
      <c r="B7981" s="42" t="s">
        <v>1049</v>
      </c>
      <c r="C7981" s="42"/>
      <c r="D7981" s="42"/>
      <c r="E7981" s="42"/>
      <c r="F7981" s="42"/>
      <c r="G7981" s="42"/>
      <c r="H7981" s="42"/>
      <c r="I7981" s="42"/>
      <c r="J7981" s="42"/>
      <c r="K7981" s="42"/>
      <c r="L7981" s="42"/>
      <c r="M7981" s="42"/>
      <c r="N7981" s="42"/>
      <c r="O7981" s="42"/>
      <c r="P7981" s="42"/>
      <c r="Q7981" s="42"/>
      <c r="R7981" s="42"/>
      <c r="S7981" s="42"/>
      <c r="T7981" s="42"/>
      <c r="U7981" s="42"/>
      <c r="V7981" s="42"/>
      <c r="W7981" s="42"/>
      <c r="X7981" s="42"/>
    </row>
    <row r="7982" spans="2:24" ht="5.4" customHeight="1"/>
    <row r="7983" spans="2:24" ht="12.65" customHeight="1">
      <c r="B7983" s="33" t="s">
        <v>1050</v>
      </c>
      <c r="C7983" s="33"/>
      <c r="E7983" s="37">
        <v>620</v>
      </c>
      <c r="F7983" s="37"/>
      <c r="G7983" s="37"/>
      <c r="I7983" s="37">
        <v>645</v>
      </c>
      <c r="J7983" s="37"/>
      <c r="K7983" s="37"/>
      <c r="M7983" s="2">
        <v>620</v>
      </c>
      <c r="O7983" s="2">
        <v>640</v>
      </c>
      <c r="Q7983" s="2">
        <v>635</v>
      </c>
      <c r="S7983" s="37">
        <v>683</v>
      </c>
      <c r="T7983" s="37"/>
      <c r="U7983" s="37"/>
      <c r="W7983" s="38">
        <v>89</v>
      </c>
      <c r="X7983" s="38"/>
    </row>
    <row r="7984" spans="2:24" ht="0.65" customHeight="1">
      <c r="B7984" s="33"/>
      <c r="C7984" s="33"/>
    </row>
    <row r="7985" spans="2:24" ht="0.65" customHeight="1"/>
    <row r="7986" spans="2:24" ht="1.75" customHeight="1"/>
    <row r="7987" spans="2:24" ht="10.75" customHeight="1">
      <c r="E7987" s="39">
        <v>620</v>
      </c>
      <c r="F7987" s="39"/>
      <c r="G7987" s="39"/>
      <c r="I7987" s="39">
        <v>645</v>
      </c>
      <c r="J7987" s="39"/>
      <c r="K7987" s="39"/>
      <c r="M7987" s="3">
        <v>620</v>
      </c>
      <c r="O7987" s="3">
        <v>640</v>
      </c>
      <c r="Q7987" s="3">
        <v>635</v>
      </c>
      <c r="S7987" s="39">
        <v>683</v>
      </c>
      <c r="T7987" s="39"/>
      <c r="U7987" s="39"/>
    </row>
    <row r="7988" spans="2:24" ht="6" customHeight="1"/>
    <row r="7989" spans="2:24" ht="13.75" customHeight="1">
      <c r="C7989" s="40" t="s">
        <v>10</v>
      </c>
      <c r="D7989" s="40"/>
      <c r="E7989" s="40"/>
      <c r="G7989" s="41">
        <v>1</v>
      </c>
      <c r="H7989" s="41"/>
      <c r="I7989" s="41"/>
    </row>
    <row r="7990" spans="2:24" ht="6" customHeight="1"/>
    <row r="7991" spans="2:24" ht="6" customHeight="1"/>
    <row r="7992" spans="2:24" ht="15" customHeight="1">
      <c r="B7992" s="42" t="s">
        <v>1051</v>
      </c>
      <c r="C7992" s="42"/>
      <c r="D7992" s="42"/>
      <c r="E7992" s="42"/>
      <c r="F7992" s="42"/>
      <c r="G7992" s="42"/>
      <c r="H7992" s="42"/>
      <c r="I7992" s="42"/>
      <c r="J7992" s="42"/>
      <c r="K7992" s="42"/>
      <c r="L7992" s="42"/>
      <c r="M7992" s="42"/>
      <c r="N7992" s="42"/>
      <c r="O7992" s="42"/>
      <c r="P7992" s="42"/>
      <c r="Q7992" s="42"/>
      <c r="R7992" s="42"/>
      <c r="S7992" s="42"/>
      <c r="T7992" s="42"/>
      <c r="U7992" s="42"/>
      <c r="V7992" s="42"/>
      <c r="W7992" s="42"/>
      <c r="X7992" s="42"/>
    </row>
    <row r="7993" spans="2:24" ht="5.4" customHeight="1"/>
    <row r="7994" spans="2:24" ht="10.75" customHeight="1">
      <c r="B7994" s="43" t="s">
        <v>1052</v>
      </c>
      <c r="C7994" s="43"/>
      <c r="E7994" s="37">
        <v>800</v>
      </c>
      <c r="F7994" s="37"/>
      <c r="G7994" s="37"/>
      <c r="I7994" s="37">
        <v>830</v>
      </c>
      <c r="J7994" s="37"/>
      <c r="K7994" s="37"/>
      <c r="M7994" s="2">
        <v>800</v>
      </c>
      <c r="O7994" s="2">
        <v>830</v>
      </c>
      <c r="Q7994" s="2">
        <v>810</v>
      </c>
      <c r="S7994" s="37">
        <v>840</v>
      </c>
      <c r="T7994" s="37"/>
      <c r="U7994" s="37"/>
      <c r="W7994" s="38">
        <v>69</v>
      </c>
      <c r="X7994" s="38"/>
    </row>
    <row r="7995" spans="2:24" ht="1.75" customHeight="1">
      <c r="B7995" s="43"/>
      <c r="C7995" s="43"/>
    </row>
    <row r="7996" spans="2:24" ht="0.65" customHeight="1">
      <c r="B7996" s="43"/>
      <c r="C7996" s="43"/>
    </row>
    <row r="7997" spans="2:24" ht="8.4" customHeight="1">
      <c r="B7997" s="43"/>
      <c r="C7997" s="43"/>
    </row>
    <row r="7998" spans="2:24" ht="10.75" customHeight="1">
      <c r="B7998" s="43" t="s">
        <v>1052</v>
      </c>
      <c r="C7998" s="43"/>
      <c r="E7998" s="37">
        <v>800</v>
      </c>
      <c r="F7998" s="37"/>
      <c r="G7998" s="37"/>
      <c r="I7998" s="37">
        <v>830</v>
      </c>
      <c r="J7998" s="37"/>
      <c r="K7998" s="37"/>
      <c r="M7998" s="2">
        <v>800</v>
      </c>
      <c r="O7998" s="2">
        <v>830</v>
      </c>
      <c r="Q7998" s="2">
        <v>810</v>
      </c>
      <c r="S7998" s="37">
        <v>840</v>
      </c>
      <c r="T7998" s="37"/>
      <c r="U7998" s="37"/>
      <c r="W7998" s="38">
        <v>66</v>
      </c>
      <c r="X7998" s="38"/>
    </row>
    <row r="7999" spans="2:24" ht="1.75" customHeight="1">
      <c r="B7999" s="43"/>
      <c r="C7999" s="43"/>
    </row>
    <row r="8000" spans="2:24" ht="0.65" customHeight="1">
      <c r="B8000" s="43"/>
      <c r="C8000" s="43"/>
    </row>
    <row r="8001" spans="2:24" ht="8.4" customHeight="1">
      <c r="B8001" s="43"/>
      <c r="C8001" s="43"/>
    </row>
    <row r="8002" spans="2:24" ht="1.75" customHeight="1"/>
    <row r="8003" spans="2:24" ht="10.75" customHeight="1">
      <c r="E8003" s="39">
        <v>1600</v>
      </c>
      <c r="F8003" s="39"/>
      <c r="G8003" s="39"/>
      <c r="I8003" s="39">
        <v>1660</v>
      </c>
      <c r="J8003" s="39"/>
      <c r="K8003" s="39"/>
      <c r="M8003" s="3">
        <v>1600</v>
      </c>
      <c r="O8003" s="3">
        <v>1660</v>
      </c>
      <c r="Q8003" s="3">
        <v>1620</v>
      </c>
      <c r="S8003" s="39">
        <v>1680</v>
      </c>
      <c r="T8003" s="39"/>
      <c r="U8003" s="39"/>
    </row>
    <row r="8004" spans="2:24" ht="6" customHeight="1"/>
    <row r="8005" spans="2:24" ht="13.75" customHeight="1">
      <c r="C8005" s="40" t="s">
        <v>10</v>
      </c>
      <c r="D8005" s="40"/>
      <c r="E8005" s="40"/>
      <c r="G8005" s="41">
        <v>2</v>
      </c>
      <c r="H8005" s="41"/>
      <c r="I8005" s="41"/>
    </row>
    <row r="8006" spans="2:24" ht="6" customHeight="1"/>
    <row r="8007" spans="2:24" ht="6" customHeight="1"/>
    <row r="8008" spans="2:24" ht="15" customHeight="1">
      <c r="B8008" s="42" t="s">
        <v>1053</v>
      </c>
      <c r="C8008" s="42"/>
      <c r="D8008" s="42"/>
      <c r="E8008" s="42"/>
      <c r="F8008" s="42"/>
      <c r="G8008" s="42"/>
      <c r="H8008" s="42"/>
      <c r="I8008" s="42"/>
      <c r="J8008" s="42"/>
      <c r="K8008" s="42"/>
      <c r="L8008" s="42"/>
      <c r="M8008" s="42"/>
      <c r="N8008" s="42"/>
      <c r="O8008" s="42"/>
      <c r="P8008" s="42"/>
      <c r="Q8008" s="42"/>
      <c r="R8008" s="42"/>
      <c r="S8008" s="42"/>
      <c r="T8008" s="42"/>
      <c r="U8008" s="42"/>
      <c r="V8008" s="42"/>
      <c r="W8008" s="42"/>
      <c r="X8008" s="42"/>
    </row>
    <row r="8009" spans="2:24" ht="5.4" customHeight="1"/>
    <row r="8010" spans="2:24" ht="12.65" customHeight="1">
      <c r="B8010" s="33" t="s">
        <v>1054</v>
      </c>
      <c r="C8010" s="33"/>
      <c r="E8010" s="37">
        <v>90</v>
      </c>
      <c r="F8010" s="37"/>
      <c r="G8010" s="37"/>
      <c r="I8010" s="37">
        <v>90</v>
      </c>
      <c r="J8010" s="37"/>
      <c r="K8010" s="37"/>
      <c r="M8010" s="2">
        <v>40</v>
      </c>
      <c r="O8010" s="2">
        <v>70</v>
      </c>
      <c r="Q8010" s="2">
        <v>140</v>
      </c>
      <c r="S8010" s="37">
        <v>140</v>
      </c>
      <c r="T8010" s="37"/>
      <c r="U8010" s="37"/>
      <c r="W8010" s="38">
        <v>81</v>
      </c>
      <c r="X8010" s="38"/>
    </row>
    <row r="8011" spans="2:24" ht="0.65" customHeight="1">
      <c r="B8011" s="33"/>
      <c r="C8011" s="33"/>
    </row>
    <row r="8012" spans="2:24" ht="0.65" customHeight="1"/>
    <row r="8013" spans="2:24" ht="1.75" customHeight="1"/>
    <row r="8014" spans="2:24" ht="10.75" customHeight="1">
      <c r="E8014" s="39">
        <v>90</v>
      </c>
      <c r="F8014" s="39"/>
      <c r="G8014" s="39"/>
      <c r="I8014" s="39">
        <v>90</v>
      </c>
      <c r="J8014" s="39"/>
      <c r="K8014" s="39"/>
      <c r="M8014" s="3">
        <v>40</v>
      </c>
      <c r="O8014" s="3">
        <v>70</v>
      </c>
      <c r="Q8014" s="3">
        <v>140</v>
      </c>
      <c r="S8014" s="39">
        <v>140</v>
      </c>
      <c r="T8014" s="39"/>
      <c r="U8014" s="39"/>
    </row>
    <row r="8015" spans="2:24" ht="6" customHeight="1"/>
    <row r="8016" spans="2:24" ht="13.75" customHeight="1">
      <c r="C8016" s="40" t="s">
        <v>10</v>
      </c>
      <c r="D8016" s="40"/>
      <c r="E8016" s="40"/>
      <c r="G8016" s="41">
        <v>1</v>
      </c>
      <c r="H8016" s="41"/>
      <c r="I8016" s="41"/>
    </row>
    <row r="8017" spans="2:24" ht="6" customHeight="1"/>
    <row r="8018" spans="2:24" ht="6" customHeight="1"/>
    <row r="8019" spans="2:24" ht="15" customHeight="1">
      <c r="B8019" s="42" t="s">
        <v>1055</v>
      </c>
      <c r="C8019" s="42"/>
      <c r="D8019" s="42"/>
      <c r="E8019" s="42"/>
      <c r="F8019" s="42"/>
      <c r="G8019" s="42"/>
      <c r="H8019" s="42"/>
      <c r="I8019" s="42"/>
      <c r="J8019" s="42"/>
      <c r="K8019" s="42"/>
      <c r="L8019" s="42"/>
      <c r="M8019" s="42"/>
      <c r="N8019" s="42"/>
      <c r="O8019" s="42"/>
      <c r="P8019" s="42"/>
      <c r="Q8019" s="42"/>
      <c r="R8019" s="42"/>
      <c r="S8019" s="42"/>
      <c r="T8019" s="42"/>
      <c r="U8019" s="42"/>
      <c r="V8019" s="42"/>
      <c r="W8019" s="42"/>
      <c r="X8019" s="42"/>
    </row>
    <row r="8020" spans="2:24" ht="5.4" customHeight="1"/>
    <row r="8021" spans="2:24" ht="10.75" customHeight="1">
      <c r="B8021" s="43" t="s">
        <v>1056</v>
      </c>
      <c r="C8021" s="43"/>
      <c r="E8021" s="37">
        <v>5300</v>
      </c>
      <c r="F8021" s="37"/>
      <c r="G8021" s="37"/>
      <c r="I8021" s="37">
        <v>5300</v>
      </c>
      <c r="J8021" s="37"/>
      <c r="K8021" s="37"/>
      <c r="M8021" s="2">
        <v>4800</v>
      </c>
      <c r="O8021" s="2">
        <v>5000</v>
      </c>
      <c r="Q8021" s="2">
        <v>4850</v>
      </c>
      <c r="S8021" s="37">
        <v>5050</v>
      </c>
      <c r="T8021" s="37"/>
      <c r="U8021" s="37"/>
      <c r="W8021" s="38">
        <v>52</v>
      </c>
      <c r="X8021" s="38"/>
    </row>
    <row r="8022" spans="2:24" ht="1.75" customHeight="1">
      <c r="B8022" s="43"/>
      <c r="C8022" s="43"/>
    </row>
    <row r="8023" spans="2:24" ht="0.65" customHeight="1">
      <c r="B8023" s="43"/>
      <c r="C8023" s="43"/>
    </row>
    <row r="8024" spans="2:24" ht="8.4" customHeight="1">
      <c r="B8024" s="43"/>
      <c r="C8024" s="43"/>
    </row>
    <row r="8025" spans="2:24" ht="10.75" customHeight="1">
      <c r="B8025" s="43" t="s">
        <v>1056</v>
      </c>
      <c r="C8025" s="43"/>
      <c r="E8025" s="37">
        <v>5300</v>
      </c>
      <c r="F8025" s="37"/>
      <c r="G8025" s="37"/>
      <c r="I8025" s="37">
        <v>5300</v>
      </c>
      <c r="J8025" s="37"/>
      <c r="K8025" s="37"/>
      <c r="M8025" s="2">
        <v>4800</v>
      </c>
      <c r="O8025" s="2">
        <v>5000</v>
      </c>
      <c r="Q8025" s="2">
        <v>4850</v>
      </c>
      <c r="S8025" s="37">
        <v>5050</v>
      </c>
      <c r="T8025" s="37"/>
      <c r="U8025" s="37"/>
      <c r="W8025" s="38">
        <v>53</v>
      </c>
      <c r="X8025" s="38"/>
    </row>
    <row r="8026" spans="2:24" ht="1.75" customHeight="1">
      <c r="B8026" s="43"/>
      <c r="C8026" s="43"/>
    </row>
    <row r="8027" spans="2:24" ht="0.65" customHeight="1">
      <c r="B8027" s="43"/>
      <c r="C8027" s="43"/>
    </row>
    <row r="8028" spans="2:24" ht="8.4" customHeight="1">
      <c r="B8028" s="43"/>
      <c r="C8028" s="43"/>
    </row>
    <row r="8029" spans="2:24" ht="1.75" customHeight="1"/>
    <row r="8030" spans="2:24" ht="10.75" customHeight="1">
      <c r="E8030" s="39">
        <v>10600</v>
      </c>
      <c r="F8030" s="39"/>
      <c r="G8030" s="39"/>
      <c r="I8030" s="39">
        <v>10600</v>
      </c>
      <c r="J8030" s="39"/>
      <c r="K8030" s="39"/>
      <c r="M8030" s="3">
        <v>9600</v>
      </c>
      <c r="O8030" s="3">
        <v>10000</v>
      </c>
      <c r="Q8030" s="3">
        <v>9700</v>
      </c>
      <c r="S8030" s="39">
        <v>10100</v>
      </c>
      <c r="T8030" s="39"/>
      <c r="U8030" s="39"/>
    </row>
    <row r="8031" spans="2:24" ht="6" customHeight="1"/>
    <row r="8032" spans="2:24" ht="13.75" customHeight="1">
      <c r="C8032" s="40" t="s">
        <v>10</v>
      </c>
      <c r="D8032" s="40"/>
      <c r="E8032" s="40"/>
      <c r="G8032" s="41">
        <v>2</v>
      </c>
      <c r="H8032" s="41"/>
      <c r="I8032" s="41"/>
    </row>
    <row r="8033" spans="2:24" ht="6" customHeight="1"/>
    <row r="8034" spans="2:24" ht="6" customHeight="1"/>
    <row r="8035" spans="2:24" ht="15" customHeight="1">
      <c r="B8035" s="42" t="s">
        <v>1057</v>
      </c>
      <c r="C8035" s="42"/>
      <c r="D8035" s="42"/>
      <c r="E8035" s="42"/>
      <c r="F8035" s="42"/>
      <c r="G8035" s="42"/>
      <c r="H8035" s="42"/>
      <c r="I8035" s="42"/>
      <c r="J8035" s="42"/>
      <c r="K8035" s="42"/>
      <c r="L8035" s="42"/>
      <c r="M8035" s="42"/>
      <c r="N8035" s="42"/>
      <c r="O8035" s="42"/>
      <c r="P8035" s="42"/>
      <c r="Q8035" s="42"/>
      <c r="R8035" s="42"/>
      <c r="S8035" s="42"/>
      <c r="T8035" s="42"/>
      <c r="U8035" s="42"/>
      <c r="V8035" s="42"/>
      <c r="W8035" s="42"/>
      <c r="X8035" s="42"/>
    </row>
    <row r="8036" spans="2:24" ht="5.4" customHeight="1"/>
    <row r="8037" spans="2:24" ht="10.75" customHeight="1">
      <c r="B8037" s="43" t="s">
        <v>1058</v>
      </c>
      <c r="C8037" s="43"/>
      <c r="E8037" s="37">
        <v>1180</v>
      </c>
      <c r="F8037" s="37"/>
      <c r="G8037" s="37"/>
      <c r="I8037" s="37">
        <v>1282</v>
      </c>
      <c r="J8037" s="37"/>
      <c r="K8037" s="37"/>
      <c r="M8037" s="2">
        <v>1150</v>
      </c>
      <c r="O8037" s="2">
        <v>1180</v>
      </c>
      <c r="Q8037" s="2">
        <v>1122</v>
      </c>
      <c r="S8037" s="37">
        <v>1182</v>
      </c>
      <c r="T8037" s="37"/>
      <c r="U8037" s="37"/>
      <c r="W8037" s="38">
        <v>47</v>
      </c>
      <c r="X8037" s="38"/>
    </row>
    <row r="8038" spans="2:24" ht="1.75" customHeight="1">
      <c r="B8038" s="43"/>
      <c r="C8038" s="43"/>
    </row>
    <row r="8039" spans="2:24" ht="0.65" customHeight="1">
      <c r="B8039" s="43"/>
      <c r="C8039" s="43"/>
    </row>
    <row r="8040" spans="2:24" ht="8.4" customHeight="1">
      <c r="B8040" s="43"/>
      <c r="C8040" s="43"/>
    </row>
    <row r="8041" spans="2:24" ht="10.75" customHeight="1">
      <c r="B8041" s="43" t="s">
        <v>1058</v>
      </c>
      <c r="C8041" s="43"/>
      <c r="E8041" s="37">
        <v>1180</v>
      </c>
      <c r="F8041" s="37"/>
      <c r="G8041" s="37"/>
      <c r="I8041" s="37">
        <v>1282</v>
      </c>
      <c r="J8041" s="37"/>
      <c r="K8041" s="37"/>
      <c r="M8041" s="2">
        <v>1150</v>
      </c>
      <c r="O8041" s="2">
        <v>1180</v>
      </c>
      <c r="Q8041" s="2">
        <v>1122</v>
      </c>
      <c r="S8041" s="37">
        <v>1182</v>
      </c>
      <c r="T8041" s="37"/>
      <c r="U8041" s="37"/>
      <c r="W8041" s="38">
        <v>49</v>
      </c>
      <c r="X8041" s="38"/>
    </row>
    <row r="8042" spans="2:24" ht="1.75" customHeight="1">
      <c r="B8042" s="43"/>
      <c r="C8042" s="43"/>
    </row>
    <row r="8043" spans="2:24" ht="0.65" customHeight="1">
      <c r="B8043" s="43"/>
      <c r="C8043" s="43"/>
    </row>
    <row r="8044" spans="2:24" ht="8.4" customHeight="1">
      <c r="B8044" s="43"/>
      <c r="C8044" s="43"/>
    </row>
    <row r="8045" spans="2:24" ht="1.75" customHeight="1"/>
    <row r="8046" spans="2:24" ht="10.75" customHeight="1">
      <c r="E8046" s="39">
        <v>2360</v>
      </c>
      <c r="F8046" s="39"/>
      <c r="G8046" s="39"/>
      <c r="I8046" s="39">
        <v>2564</v>
      </c>
      <c r="J8046" s="39"/>
      <c r="K8046" s="39"/>
      <c r="M8046" s="3">
        <v>2300</v>
      </c>
      <c r="O8046" s="3">
        <v>2360</v>
      </c>
      <c r="Q8046" s="3">
        <v>2244</v>
      </c>
      <c r="S8046" s="39">
        <v>2364</v>
      </c>
      <c r="T8046" s="39"/>
      <c r="U8046" s="39"/>
    </row>
    <row r="8047" spans="2:24" ht="6" customHeight="1"/>
    <row r="8048" spans="2:24" ht="13.75" customHeight="1">
      <c r="C8048" s="40" t="s">
        <v>10</v>
      </c>
      <c r="D8048" s="40"/>
      <c r="E8048" s="40"/>
      <c r="G8048" s="41">
        <v>2</v>
      </c>
      <c r="H8048" s="41"/>
      <c r="I8048" s="41"/>
    </row>
    <row r="8049" spans="2:24" ht="6" customHeight="1"/>
    <row r="8050" spans="2:24" ht="6" customHeight="1"/>
    <row r="8051" spans="2:24" ht="15" customHeight="1">
      <c r="B8051" s="42" t="s">
        <v>1059</v>
      </c>
      <c r="C8051" s="42"/>
      <c r="D8051" s="42"/>
      <c r="E8051" s="42"/>
      <c r="F8051" s="42"/>
      <c r="G8051" s="42"/>
      <c r="H8051" s="42"/>
      <c r="I8051" s="42"/>
      <c r="J8051" s="42"/>
      <c r="K8051" s="42"/>
      <c r="L8051" s="42"/>
      <c r="M8051" s="42"/>
      <c r="N8051" s="42"/>
      <c r="O8051" s="42"/>
      <c r="P8051" s="42"/>
      <c r="Q8051" s="42"/>
      <c r="R8051" s="42"/>
      <c r="S8051" s="42"/>
      <c r="T8051" s="42"/>
      <c r="U8051" s="42"/>
      <c r="V8051" s="42"/>
      <c r="W8051" s="42"/>
      <c r="X8051" s="42"/>
    </row>
    <row r="8052" spans="2:24" ht="5.4" customHeight="1"/>
    <row r="8053" spans="2:24" ht="12.65" customHeight="1">
      <c r="B8053" s="33" t="s">
        <v>1060</v>
      </c>
      <c r="C8053" s="33"/>
      <c r="E8053" s="37">
        <v>0</v>
      </c>
      <c r="F8053" s="37"/>
      <c r="G8053" s="37"/>
      <c r="I8053" s="37">
        <v>0</v>
      </c>
      <c r="J8053" s="37"/>
      <c r="K8053" s="37"/>
      <c r="M8053" s="2">
        <v>0</v>
      </c>
      <c r="O8053" s="2">
        <v>0</v>
      </c>
      <c r="Q8053" s="2">
        <v>0</v>
      </c>
      <c r="S8053" s="37">
        <v>0</v>
      </c>
      <c r="T8053" s="37"/>
      <c r="U8053" s="37"/>
      <c r="W8053" s="38">
        <v>21</v>
      </c>
      <c r="X8053" s="38"/>
    </row>
    <row r="8054" spans="2:24" ht="0.65" customHeight="1">
      <c r="B8054" s="33"/>
      <c r="C8054" s="33"/>
    </row>
    <row r="8055" spans="2:24" ht="0.65" customHeight="1"/>
    <row r="8056" spans="2:24" ht="1.75" customHeight="1"/>
    <row r="8057" spans="2:24" ht="10.75" customHeight="1">
      <c r="E8057" s="39">
        <v>0</v>
      </c>
      <c r="F8057" s="39"/>
      <c r="G8057" s="39"/>
      <c r="I8057" s="39">
        <v>0</v>
      </c>
      <c r="J8057" s="39"/>
      <c r="K8057" s="39"/>
      <c r="M8057" s="3">
        <v>0</v>
      </c>
      <c r="O8057" s="3">
        <v>0</v>
      </c>
      <c r="Q8057" s="3">
        <v>0</v>
      </c>
      <c r="S8057" s="39">
        <v>0</v>
      </c>
      <c r="T8057" s="39"/>
      <c r="U8057" s="39"/>
    </row>
    <row r="8058" spans="2:24" ht="6" customHeight="1"/>
    <row r="8059" spans="2:24" ht="13.75" customHeight="1">
      <c r="C8059" s="40" t="s">
        <v>10</v>
      </c>
      <c r="D8059" s="40"/>
      <c r="E8059" s="40"/>
      <c r="G8059" s="41">
        <v>1</v>
      </c>
      <c r="H8059" s="41"/>
      <c r="I8059" s="41"/>
    </row>
    <row r="8060" spans="2:24" ht="6" customHeight="1"/>
    <row r="8061" spans="2:24" ht="6" customHeight="1"/>
    <row r="8062" spans="2:24" ht="15" customHeight="1">
      <c r="B8062" s="42" t="s">
        <v>1061</v>
      </c>
      <c r="C8062" s="42"/>
      <c r="D8062" s="42"/>
      <c r="E8062" s="42"/>
      <c r="F8062" s="42"/>
      <c r="G8062" s="42"/>
      <c r="H8062" s="42"/>
      <c r="I8062" s="42"/>
      <c r="J8062" s="42"/>
      <c r="K8062" s="42"/>
      <c r="L8062" s="42"/>
      <c r="M8062" s="42"/>
      <c r="N8062" s="42"/>
      <c r="O8062" s="42"/>
      <c r="P8062" s="42"/>
      <c r="Q8062" s="42"/>
      <c r="R8062" s="42"/>
      <c r="S8062" s="42"/>
      <c r="T8062" s="42"/>
      <c r="U8062" s="42"/>
      <c r="V8062" s="42"/>
      <c r="W8062" s="42"/>
      <c r="X8062" s="42"/>
    </row>
    <row r="8063" spans="2:24" ht="5.4" customHeight="1"/>
    <row r="8064" spans="2:24" ht="12.65" customHeight="1">
      <c r="B8064" s="33" t="s">
        <v>1062</v>
      </c>
      <c r="C8064" s="33"/>
      <c r="E8064" s="37">
        <v>1550</v>
      </c>
      <c r="F8064" s="37"/>
      <c r="G8064" s="37"/>
      <c r="I8064" s="37">
        <v>1950</v>
      </c>
      <c r="J8064" s="37"/>
      <c r="K8064" s="37"/>
      <c r="M8064" s="2">
        <v>0</v>
      </c>
      <c r="O8064" s="2">
        <v>0</v>
      </c>
      <c r="Q8064" s="2">
        <v>0</v>
      </c>
      <c r="S8064" s="37">
        <v>0</v>
      </c>
      <c r="T8064" s="37"/>
      <c r="U8064" s="37"/>
    </row>
    <row r="8065" spans="2:24" ht="0.65" customHeight="1">
      <c r="B8065" s="33"/>
      <c r="C8065" s="33"/>
    </row>
    <row r="8066" spans="2:24" ht="0.65" customHeight="1"/>
    <row r="8067" spans="2:24" ht="1.75" customHeight="1"/>
    <row r="8068" spans="2:24" ht="10.75" customHeight="1">
      <c r="E8068" s="39">
        <v>1550</v>
      </c>
      <c r="F8068" s="39"/>
      <c r="G8068" s="39"/>
      <c r="I8068" s="39">
        <v>1950</v>
      </c>
      <c r="J8068" s="39"/>
      <c r="K8068" s="39"/>
      <c r="M8068" s="3">
        <v>0</v>
      </c>
      <c r="O8068" s="3">
        <v>0</v>
      </c>
      <c r="Q8068" s="3">
        <v>0</v>
      </c>
      <c r="S8068" s="39">
        <v>0</v>
      </c>
      <c r="T8068" s="39"/>
      <c r="U8068" s="39"/>
    </row>
    <row r="8069" spans="2:24" ht="6" customHeight="1"/>
    <row r="8070" spans="2:24" ht="13.75" customHeight="1">
      <c r="C8070" s="40" t="s">
        <v>10</v>
      </c>
      <c r="D8070" s="40"/>
      <c r="E8070" s="40"/>
      <c r="G8070" s="41">
        <v>1</v>
      </c>
      <c r="H8070" s="41"/>
      <c r="I8070" s="41"/>
    </row>
    <row r="8071" spans="2:24" ht="6" customHeight="1"/>
    <row r="8072" spans="2:24" ht="6" customHeight="1"/>
    <row r="8073" spans="2:24" ht="15" customHeight="1">
      <c r="B8073" s="42" t="s">
        <v>1063</v>
      </c>
      <c r="C8073" s="42"/>
      <c r="D8073" s="42"/>
      <c r="E8073" s="42"/>
      <c r="F8073" s="42"/>
      <c r="G8073" s="42"/>
      <c r="H8073" s="42"/>
      <c r="I8073" s="42"/>
      <c r="J8073" s="42"/>
      <c r="K8073" s="42"/>
      <c r="L8073" s="42"/>
      <c r="M8073" s="42"/>
      <c r="N8073" s="42"/>
      <c r="O8073" s="42"/>
      <c r="P8073" s="42"/>
      <c r="Q8073" s="42"/>
      <c r="R8073" s="42"/>
      <c r="S8073" s="42"/>
      <c r="T8073" s="42"/>
      <c r="U8073" s="42"/>
      <c r="V8073" s="42"/>
      <c r="W8073" s="42"/>
      <c r="X8073" s="42"/>
    </row>
    <row r="8074" spans="2:24" ht="5.4" customHeight="1"/>
    <row r="8075" spans="2:24" ht="10.75" customHeight="1">
      <c r="B8075" s="43" t="s">
        <v>1064</v>
      </c>
      <c r="C8075" s="43"/>
      <c r="E8075" s="37">
        <v>0</v>
      </c>
      <c r="F8075" s="37"/>
      <c r="G8075" s="37"/>
      <c r="I8075" s="37">
        <v>20</v>
      </c>
      <c r="J8075" s="37"/>
      <c r="K8075" s="37"/>
      <c r="M8075" s="2">
        <v>0</v>
      </c>
      <c r="O8075" s="2">
        <v>0</v>
      </c>
      <c r="Q8075" s="2">
        <v>0</v>
      </c>
      <c r="S8075" s="37">
        <v>0</v>
      </c>
      <c r="T8075" s="37"/>
      <c r="U8075" s="37"/>
      <c r="W8075" s="38">
        <v>63</v>
      </c>
      <c r="X8075" s="38"/>
    </row>
    <row r="8076" spans="2:24" ht="1.75" customHeight="1">
      <c r="B8076" s="43"/>
      <c r="C8076" s="43"/>
    </row>
    <row r="8077" spans="2:24" ht="0.65" customHeight="1">
      <c r="B8077" s="43"/>
      <c r="C8077" s="43"/>
    </row>
    <row r="8078" spans="2:24" ht="8.4" customHeight="1">
      <c r="B8078" s="43"/>
      <c r="C8078" s="43"/>
    </row>
    <row r="8079" spans="2:24" ht="10.75" customHeight="1">
      <c r="B8079" s="43" t="s">
        <v>1064</v>
      </c>
      <c r="C8079" s="43"/>
      <c r="E8079" s="37">
        <v>0</v>
      </c>
      <c r="F8079" s="37"/>
      <c r="G8079" s="37"/>
      <c r="I8079" s="37">
        <v>20</v>
      </c>
      <c r="J8079" s="37"/>
      <c r="K8079" s="37"/>
      <c r="M8079" s="2">
        <v>0</v>
      </c>
      <c r="O8079" s="2">
        <v>0</v>
      </c>
      <c r="Q8079" s="2">
        <v>0</v>
      </c>
      <c r="S8079" s="37">
        <v>0</v>
      </c>
      <c r="T8079" s="37"/>
      <c r="U8079" s="37"/>
      <c r="W8079" s="38">
        <v>59</v>
      </c>
      <c r="X8079" s="38"/>
    </row>
    <row r="8080" spans="2:24" ht="1.75" customHeight="1">
      <c r="B8080" s="43"/>
      <c r="C8080" s="43"/>
    </row>
    <row r="8081" spans="2:24" ht="0.65" customHeight="1">
      <c r="B8081" s="43"/>
      <c r="C8081" s="43"/>
    </row>
    <row r="8082" spans="2:24" ht="8.4" customHeight="1">
      <c r="B8082" s="43"/>
      <c r="C8082" s="43"/>
    </row>
    <row r="8083" spans="2:24" ht="1.75" customHeight="1"/>
    <row r="8084" spans="2:24" ht="10.75" customHeight="1">
      <c r="E8084" s="39">
        <v>0</v>
      </c>
      <c r="F8084" s="39"/>
      <c r="G8084" s="39"/>
      <c r="I8084" s="39">
        <v>40</v>
      </c>
      <c r="J8084" s="39"/>
      <c r="K8084" s="39"/>
      <c r="M8084" s="3">
        <v>0</v>
      </c>
      <c r="O8084" s="3">
        <v>0</v>
      </c>
      <c r="Q8084" s="3">
        <v>0</v>
      </c>
      <c r="S8084" s="39">
        <v>0</v>
      </c>
      <c r="T8084" s="39"/>
      <c r="U8084" s="39"/>
    </row>
    <row r="8085" spans="2:24" ht="6" customHeight="1"/>
    <row r="8086" spans="2:24" ht="13.75" customHeight="1">
      <c r="C8086" s="40" t="s">
        <v>10</v>
      </c>
      <c r="D8086" s="40"/>
      <c r="E8086" s="40"/>
      <c r="G8086" s="41">
        <v>2</v>
      </c>
      <c r="H8086" s="41"/>
      <c r="I8086" s="41"/>
    </row>
    <row r="8087" spans="2:24" ht="6" customHeight="1"/>
    <row r="8088" spans="2:24" ht="6" customHeight="1"/>
    <row r="8089" spans="2:24" ht="15" customHeight="1">
      <c r="B8089" s="42" t="s">
        <v>1065</v>
      </c>
      <c r="C8089" s="42"/>
      <c r="D8089" s="42"/>
      <c r="E8089" s="42"/>
      <c r="F8089" s="42"/>
      <c r="G8089" s="42"/>
      <c r="H8089" s="42"/>
      <c r="I8089" s="42"/>
      <c r="J8089" s="42"/>
      <c r="K8089" s="42"/>
      <c r="L8089" s="42"/>
      <c r="M8089" s="42"/>
      <c r="N8089" s="42"/>
      <c r="O8089" s="42"/>
      <c r="P8089" s="42"/>
      <c r="Q8089" s="42"/>
      <c r="R8089" s="42"/>
      <c r="S8089" s="42"/>
      <c r="T8089" s="42"/>
      <c r="U8089" s="42"/>
      <c r="V8089" s="42"/>
      <c r="W8089" s="42"/>
      <c r="X8089" s="42"/>
    </row>
    <row r="8090" spans="2:24" ht="5.4" customHeight="1"/>
    <row r="8091" spans="2:24" ht="10.75" customHeight="1">
      <c r="B8091" s="43" t="s">
        <v>1066</v>
      </c>
      <c r="C8091" s="43"/>
      <c r="E8091" s="37">
        <v>1300</v>
      </c>
      <c r="F8091" s="37"/>
      <c r="G8091" s="37"/>
      <c r="I8091" s="37">
        <v>1415</v>
      </c>
      <c r="J8091" s="37"/>
      <c r="K8091" s="37"/>
      <c r="M8091" s="2">
        <v>0</v>
      </c>
      <c r="O8091" s="2">
        <v>0</v>
      </c>
      <c r="Q8091" s="2">
        <v>0</v>
      </c>
      <c r="S8091" s="37">
        <v>0</v>
      </c>
      <c r="T8091" s="37"/>
      <c r="U8091" s="37"/>
      <c r="W8091" s="38">
        <v>78</v>
      </c>
      <c r="X8091" s="38"/>
    </row>
    <row r="8092" spans="2:24" ht="1.75" customHeight="1">
      <c r="B8092" s="43"/>
      <c r="C8092" s="43"/>
    </row>
    <row r="8093" spans="2:24" ht="0.65" customHeight="1">
      <c r="B8093" s="43"/>
      <c r="C8093" s="43"/>
    </row>
    <row r="8094" spans="2:24" ht="8.4" customHeight="1">
      <c r="B8094" s="43"/>
      <c r="C8094" s="43"/>
    </row>
    <row r="8095" spans="2:24" ht="10.75" customHeight="1">
      <c r="B8095" s="43" t="s">
        <v>1066</v>
      </c>
      <c r="C8095" s="43"/>
      <c r="E8095" s="37">
        <v>1300</v>
      </c>
      <c r="F8095" s="37"/>
      <c r="G8095" s="37"/>
      <c r="I8095" s="37">
        <v>1415</v>
      </c>
      <c r="J8095" s="37"/>
      <c r="K8095" s="37"/>
      <c r="M8095" s="2">
        <v>0</v>
      </c>
      <c r="O8095" s="2">
        <v>0</v>
      </c>
      <c r="Q8095" s="2">
        <v>0</v>
      </c>
      <c r="S8095" s="37">
        <v>0</v>
      </c>
      <c r="T8095" s="37"/>
      <c r="U8095" s="37"/>
      <c r="W8095" s="38">
        <v>74</v>
      </c>
      <c r="X8095" s="38"/>
    </row>
    <row r="8096" spans="2:24" ht="1.75" customHeight="1">
      <c r="B8096" s="43"/>
      <c r="C8096" s="43"/>
    </row>
    <row r="8097" spans="2:24" ht="0.65" customHeight="1">
      <c r="B8097" s="43"/>
      <c r="C8097" s="43"/>
    </row>
    <row r="8098" spans="2:24" ht="8.4" customHeight="1">
      <c r="B8098" s="43"/>
      <c r="C8098" s="43"/>
    </row>
    <row r="8099" spans="2:24" ht="1.75" customHeight="1"/>
    <row r="8100" spans="2:24" ht="10.75" customHeight="1">
      <c r="E8100" s="39">
        <v>2600</v>
      </c>
      <c r="F8100" s="39"/>
      <c r="G8100" s="39"/>
      <c r="I8100" s="39">
        <v>2830</v>
      </c>
      <c r="J8100" s="39"/>
      <c r="K8100" s="39"/>
      <c r="M8100" s="3">
        <v>0</v>
      </c>
      <c r="O8100" s="3">
        <v>0</v>
      </c>
      <c r="Q8100" s="3">
        <v>0</v>
      </c>
      <c r="S8100" s="39">
        <v>0</v>
      </c>
      <c r="T8100" s="39"/>
      <c r="U8100" s="39"/>
    </row>
    <row r="8101" spans="2:24" ht="6" customHeight="1"/>
    <row r="8102" spans="2:24" ht="13.75" customHeight="1">
      <c r="C8102" s="40" t="s">
        <v>10</v>
      </c>
      <c r="D8102" s="40"/>
      <c r="E8102" s="40"/>
      <c r="G8102" s="41">
        <v>2</v>
      </c>
      <c r="H8102" s="41"/>
      <c r="I8102" s="41"/>
    </row>
    <row r="8103" spans="2:24" ht="6" customHeight="1"/>
    <row r="8104" spans="2:24" ht="6" customHeight="1"/>
    <row r="8105" spans="2:24" ht="15" customHeight="1">
      <c r="B8105" s="42" t="s">
        <v>1067</v>
      </c>
      <c r="C8105" s="42"/>
      <c r="D8105" s="42"/>
      <c r="E8105" s="42"/>
      <c r="F8105" s="42"/>
      <c r="G8105" s="42"/>
      <c r="H8105" s="42"/>
      <c r="I8105" s="42"/>
      <c r="J8105" s="42"/>
      <c r="K8105" s="42"/>
      <c r="L8105" s="42"/>
      <c r="M8105" s="42"/>
      <c r="N8105" s="42"/>
      <c r="O8105" s="42"/>
      <c r="P8105" s="42"/>
      <c r="Q8105" s="42"/>
      <c r="R8105" s="42"/>
      <c r="S8105" s="42"/>
      <c r="T8105" s="42"/>
      <c r="U8105" s="42"/>
      <c r="V8105" s="42"/>
      <c r="W8105" s="42"/>
      <c r="X8105" s="42"/>
    </row>
    <row r="8106" spans="2:24" ht="5.4" customHeight="1"/>
    <row r="8107" spans="2:24" ht="12.65" customHeight="1">
      <c r="B8107" s="33" t="s">
        <v>1068</v>
      </c>
      <c r="C8107" s="33"/>
      <c r="E8107" s="37">
        <v>450</v>
      </c>
      <c r="F8107" s="37"/>
      <c r="G8107" s="37"/>
      <c r="I8107" s="37">
        <v>450</v>
      </c>
      <c r="J8107" s="37"/>
      <c r="K8107" s="37"/>
      <c r="M8107" s="2">
        <v>450</v>
      </c>
      <c r="O8107" s="2">
        <v>450</v>
      </c>
      <c r="Q8107" s="2">
        <v>150</v>
      </c>
      <c r="S8107" s="37">
        <v>150</v>
      </c>
      <c r="T8107" s="37"/>
      <c r="U8107" s="37"/>
      <c r="W8107" s="38">
        <v>69</v>
      </c>
      <c r="X8107" s="38"/>
    </row>
    <row r="8108" spans="2:24" ht="0.65" customHeight="1">
      <c r="B8108" s="33"/>
      <c r="C8108" s="33"/>
    </row>
    <row r="8109" spans="2:24" ht="0.65" customHeight="1"/>
    <row r="8110" spans="2:24" ht="1.75" customHeight="1"/>
    <row r="8111" spans="2:24" ht="10.75" customHeight="1">
      <c r="E8111" s="39">
        <v>450</v>
      </c>
      <c r="F8111" s="39"/>
      <c r="G8111" s="39"/>
      <c r="I8111" s="39">
        <v>450</v>
      </c>
      <c r="J8111" s="39"/>
      <c r="K8111" s="39"/>
      <c r="M8111" s="3">
        <v>450</v>
      </c>
      <c r="O8111" s="3">
        <v>450</v>
      </c>
      <c r="Q8111" s="3">
        <v>150</v>
      </c>
      <c r="S8111" s="39">
        <v>150</v>
      </c>
      <c r="T8111" s="39"/>
      <c r="U8111" s="39"/>
    </row>
    <row r="8112" spans="2:24" ht="6" customHeight="1"/>
    <row r="8113" spans="2:24" ht="13.75" customHeight="1">
      <c r="C8113" s="40" t="s">
        <v>10</v>
      </c>
      <c r="D8113" s="40"/>
      <c r="E8113" s="40"/>
      <c r="G8113" s="41">
        <v>1</v>
      </c>
      <c r="H8113" s="41"/>
      <c r="I8113" s="41"/>
    </row>
    <row r="8114" spans="2:24" ht="6" customHeight="1"/>
    <row r="8115" spans="2:24" ht="6" customHeight="1"/>
    <row r="8116" spans="2:24" ht="15" customHeight="1">
      <c r="B8116" s="42" t="s">
        <v>1069</v>
      </c>
      <c r="C8116" s="42"/>
      <c r="D8116" s="42"/>
      <c r="E8116" s="42"/>
      <c r="F8116" s="42"/>
      <c r="G8116" s="42"/>
      <c r="H8116" s="42"/>
      <c r="I8116" s="42"/>
      <c r="J8116" s="42"/>
      <c r="K8116" s="42"/>
      <c r="L8116" s="42"/>
      <c r="M8116" s="42"/>
      <c r="N8116" s="42"/>
      <c r="O8116" s="42"/>
      <c r="P8116" s="42"/>
      <c r="Q8116" s="42"/>
      <c r="R8116" s="42"/>
      <c r="S8116" s="42"/>
      <c r="T8116" s="42"/>
      <c r="U8116" s="42"/>
      <c r="V8116" s="42"/>
      <c r="W8116" s="42"/>
      <c r="X8116" s="42"/>
    </row>
    <row r="8117" spans="2:24" ht="5.4" customHeight="1"/>
    <row r="8118" spans="2:24" ht="12.65" customHeight="1">
      <c r="B8118" s="33" t="s">
        <v>1070</v>
      </c>
      <c r="C8118" s="33"/>
      <c r="E8118" s="37">
        <v>720</v>
      </c>
      <c r="F8118" s="37"/>
      <c r="G8118" s="37"/>
      <c r="I8118" s="37">
        <v>740</v>
      </c>
      <c r="J8118" s="37"/>
      <c r="K8118" s="37"/>
      <c r="M8118" s="2">
        <v>0</v>
      </c>
      <c r="O8118" s="2">
        <v>0</v>
      </c>
      <c r="Q8118" s="2">
        <v>0</v>
      </c>
      <c r="S8118" s="37">
        <v>0</v>
      </c>
      <c r="T8118" s="37"/>
      <c r="U8118" s="37"/>
      <c r="W8118" s="38">
        <v>72</v>
      </c>
      <c r="X8118" s="38"/>
    </row>
    <row r="8119" spans="2:24" ht="0.65" customHeight="1">
      <c r="B8119" s="33"/>
      <c r="C8119" s="33"/>
    </row>
    <row r="8120" spans="2:24" ht="0.65" customHeight="1"/>
    <row r="8121" spans="2:24" ht="1.75" customHeight="1"/>
    <row r="8122" spans="2:24" ht="10.75" customHeight="1">
      <c r="E8122" s="39">
        <v>720</v>
      </c>
      <c r="F8122" s="39"/>
      <c r="G8122" s="39"/>
      <c r="I8122" s="39">
        <v>740</v>
      </c>
      <c r="J8122" s="39"/>
      <c r="K8122" s="39"/>
      <c r="M8122" s="3">
        <v>0</v>
      </c>
      <c r="O8122" s="3">
        <v>0</v>
      </c>
      <c r="Q8122" s="3">
        <v>0</v>
      </c>
      <c r="S8122" s="39">
        <v>0</v>
      </c>
      <c r="T8122" s="39"/>
      <c r="U8122" s="39"/>
    </row>
    <row r="8123" spans="2:24" ht="6" customHeight="1"/>
    <row r="8124" spans="2:24" ht="13.75" customHeight="1">
      <c r="C8124" s="40" t="s">
        <v>10</v>
      </c>
      <c r="D8124" s="40"/>
      <c r="E8124" s="40"/>
      <c r="G8124" s="41">
        <v>1</v>
      </c>
      <c r="H8124" s="41"/>
      <c r="I8124" s="41"/>
    </row>
    <row r="8125" spans="2:24" ht="6" customHeight="1"/>
    <row r="8126" spans="2:24" ht="6" customHeight="1"/>
    <row r="8127" spans="2:24" ht="15" customHeight="1">
      <c r="B8127" s="42" t="s">
        <v>1071</v>
      </c>
      <c r="C8127" s="42"/>
      <c r="D8127" s="42"/>
      <c r="E8127" s="42"/>
      <c r="F8127" s="42"/>
      <c r="G8127" s="42"/>
      <c r="H8127" s="42"/>
      <c r="I8127" s="42"/>
      <c r="J8127" s="42"/>
      <c r="K8127" s="42"/>
      <c r="L8127" s="42"/>
      <c r="M8127" s="42"/>
      <c r="N8127" s="42"/>
      <c r="O8127" s="42"/>
      <c r="P8127" s="42"/>
      <c r="Q8127" s="42"/>
      <c r="R8127" s="42"/>
      <c r="S8127" s="42"/>
      <c r="T8127" s="42"/>
      <c r="U8127" s="42"/>
      <c r="V8127" s="42"/>
      <c r="W8127" s="42"/>
      <c r="X8127" s="42"/>
    </row>
    <row r="8128" spans="2:24" ht="5.4" customHeight="1"/>
    <row r="8129" spans="2:24" ht="12.65" customHeight="1">
      <c r="B8129" s="33" t="s">
        <v>1072</v>
      </c>
      <c r="C8129" s="33"/>
      <c r="E8129" s="37">
        <v>455</v>
      </c>
      <c r="F8129" s="37"/>
      <c r="G8129" s="37"/>
      <c r="I8129" s="37">
        <v>475</v>
      </c>
      <c r="J8129" s="37"/>
      <c r="K8129" s="37"/>
      <c r="M8129" s="2">
        <v>0</v>
      </c>
      <c r="O8129" s="2">
        <v>0</v>
      </c>
      <c r="Q8129" s="2">
        <v>0</v>
      </c>
      <c r="S8129" s="37">
        <v>0</v>
      </c>
      <c r="T8129" s="37"/>
      <c r="U8129" s="37"/>
      <c r="W8129" s="38">
        <v>69</v>
      </c>
      <c r="X8129" s="38"/>
    </row>
    <row r="8130" spans="2:24" ht="0.65" customHeight="1">
      <c r="B8130" s="33"/>
      <c r="C8130" s="33"/>
    </row>
    <row r="8131" spans="2:24" ht="0.65" customHeight="1"/>
    <row r="8132" spans="2:24" ht="1.75" customHeight="1"/>
    <row r="8133" spans="2:24" ht="10.75" customHeight="1">
      <c r="E8133" s="39">
        <v>455</v>
      </c>
      <c r="F8133" s="39"/>
      <c r="G8133" s="39"/>
      <c r="I8133" s="39">
        <v>475</v>
      </c>
      <c r="J8133" s="39"/>
      <c r="K8133" s="39"/>
      <c r="M8133" s="3">
        <v>0</v>
      </c>
      <c r="O8133" s="3">
        <v>0</v>
      </c>
      <c r="Q8133" s="3">
        <v>0</v>
      </c>
      <c r="S8133" s="39">
        <v>0</v>
      </c>
      <c r="T8133" s="39"/>
      <c r="U8133" s="39"/>
    </row>
    <row r="8134" spans="2:24" ht="6" customHeight="1"/>
    <row r="8135" spans="2:24" ht="13.75" customHeight="1">
      <c r="C8135" s="40" t="s">
        <v>10</v>
      </c>
      <c r="D8135" s="40"/>
      <c r="E8135" s="40"/>
      <c r="G8135" s="41">
        <v>1</v>
      </c>
      <c r="H8135" s="41"/>
      <c r="I8135" s="41"/>
    </row>
    <row r="8136" spans="2:24" ht="6" customHeight="1"/>
    <row r="8137" spans="2:24" ht="6" customHeight="1"/>
    <row r="8138" spans="2:24" ht="15" customHeight="1">
      <c r="B8138" s="42" t="s">
        <v>1073</v>
      </c>
      <c r="C8138" s="42"/>
      <c r="D8138" s="42"/>
      <c r="E8138" s="42"/>
      <c r="F8138" s="42"/>
      <c r="G8138" s="42"/>
      <c r="H8138" s="42"/>
      <c r="I8138" s="42"/>
      <c r="J8138" s="42"/>
      <c r="K8138" s="42"/>
      <c r="L8138" s="42"/>
      <c r="M8138" s="42"/>
      <c r="N8138" s="42"/>
      <c r="O8138" s="42"/>
      <c r="P8138" s="42"/>
      <c r="Q8138" s="42"/>
      <c r="R8138" s="42"/>
      <c r="S8138" s="42"/>
      <c r="T8138" s="42"/>
      <c r="U8138" s="42"/>
      <c r="V8138" s="42"/>
      <c r="W8138" s="42"/>
      <c r="X8138" s="42"/>
    </row>
    <row r="8139" spans="2:24" ht="5.4" customHeight="1"/>
    <row r="8140" spans="2:24" ht="10.75" customHeight="1">
      <c r="B8140" s="43" t="s">
        <v>1074</v>
      </c>
      <c r="C8140" s="43"/>
      <c r="E8140" s="37">
        <v>80</v>
      </c>
      <c r="F8140" s="37"/>
      <c r="G8140" s="37"/>
      <c r="I8140" s="37">
        <v>360</v>
      </c>
      <c r="J8140" s="37"/>
      <c r="K8140" s="37"/>
      <c r="M8140" s="2">
        <v>0</v>
      </c>
      <c r="O8140" s="2">
        <v>0</v>
      </c>
      <c r="Q8140" s="2">
        <v>0</v>
      </c>
      <c r="S8140" s="37">
        <v>0</v>
      </c>
      <c r="T8140" s="37"/>
      <c r="U8140" s="37"/>
      <c r="W8140" s="38">
        <v>76</v>
      </c>
      <c r="X8140" s="38"/>
    </row>
    <row r="8141" spans="2:24" ht="1.75" customHeight="1">
      <c r="B8141" s="43"/>
      <c r="C8141" s="43"/>
    </row>
    <row r="8142" spans="2:24" ht="0.65" customHeight="1">
      <c r="B8142" s="43"/>
      <c r="C8142" s="43"/>
    </row>
    <row r="8143" spans="2:24" ht="8.4" customHeight="1">
      <c r="B8143" s="43"/>
      <c r="C8143" s="43"/>
    </row>
    <row r="8144" spans="2:24" ht="10.75" customHeight="1">
      <c r="B8144" s="43" t="s">
        <v>1074</v>
      </c>
      <c r="C8144" s="43"/>
      <c r="E8144" s="37">
        <v>80</v>
      </c>
      <c r="F8144" s="37"/>
      <c r="G8144" s="37"/>
      <c r="I8144" s="37">
        <v>360</v>
      </c>
      <c r="J8144" s="37"/>
      <c r="K8144" s="37"/>
      <c r="M8144" s="2">
        <v>0</v>
      </c>
      <c r="O8144" s="2">
        <v>0</v>
      </c>
      <c r="Q8144" s="2">
        <v>0</v>
      </c>
      <c r="S8144" s="37">
        <v>0</v>
      </c>
      <c r="T8144" s="37"/>
      <c r="U8144" s="37"/>
      <c r="W8144" s="38">
        <v>77</v>
      </c>
      <c r="X8144" s="38"/>
    </row>
    <row r="8145" spans="2:24" ht="1.75" customHeight="1">
      <c r="B8145" s="43"/>
      <c r="C8145" s="43"/>
    </row>
    <row r="8146" spans="2:24" ht="0.65" customHeight="1">
      <c r="B8146" s="43"/>
      <c r="C8146" s="43"/>
    </row>
    <row r="8147" spans="2:24" ht="8.4" customHeight="1">
      <c r="B8147" s="43"/>
      <c r="C8147" s="43"/>
    </row>
    <row r="8148" spans="2:24" ht="1.75" customHeight="1"/>
    <row r="8149" spans="2:24" ht="10.75" customHeight="1">
      <c r="E8149" s="39">
        <v>160</v>
      </c>
      <c r="F8149" s="39"/>
      <c r="G8149" s="39"/>
      <c r="I8149" s="39">
        <v>720</v>
      </c>
      <c r="J8149" s="39"/>
      <c r="K8149" s="39"/>
      <c r="M8149" s="3">
        <v>0</v>
      </c>
      <c r="O8149" s="3">
        <v>0</v>
      </c>
      <c r="Q8149" s="3">
        <v>0</v>
      </c>
      <c r="S8149" s="39">
        <v>0</v>
      </c>
      <c r="T8149" s="39"/>
      <c r="U8149" s="39"/>
    </row>
    <row r="8150" spans="2:24" ht="6" customHeight="1"/>
    <row r="8151" spans="2:24" ht="13.75" customHeight="1">
      <c r="C8151" s="40" t="s">
        <v>10</v>
      </c>
      <c r="D8151" s="40"/>
      <c r="E8151" s="40"/>
      <c r="G8151" s="41">
        <v>2</v>
      </c>
      <c r="H8151" s="41"/>
      <c r="I8151" s="41"/>
    </row>
    <row r="8152" spans="2:24" ht="6" customHeight="1"/>
    <row r="8153" spans="2:24" ht="6" customHeight="1"/>
    <row r="8154" spans="2:24" ht="15" customHeight="1">
      <c r="B8154" s="42" t="s">
        <v>1075</v>
      </c>
      <c r="C8154" s="42"/>
      <c r="D8154" s="42"/>
      <c r="E8154" s="42"/>
      <c r="F8154" s="42"/>
      <c r="G8154" s="42"/>
      <c r="H8154" s="42"/>
      <c r="I8154" s="42"/>
      <c r="J8154" s="42"/>
      <c r="K8154" s="42"/>
      <c r="L8154" s="42"/>
      <c r="M8154" s="42"/>
      <c r="N8154" s="42"/>
      <c r="O8154" s="42"/>
      <c r="P8154" s="42"/>
      <c r="Q8154" s="42"/>
      <c r="R8154" s="42"/>
      <c r="S8154" s="42"/>
      <c r="T8154" s="42"/>
      <c r="U8154" s="42"/>
      <c r="V8154" s="42"/>
      <c r="W8154" s="42"/>
      <c r="X8154" s="42"/>
    </row>
    <row r="8155" spans="2:24" ht="5.4" customHeight="1"/>
    <row r="8156" spans="2:24" ht="10.75" customHeight="1">
      <c r="B8156" s="43" t="s">
        <v>1076</v>
      </c>
      <c r="C8156" s="43"/>
      <c r="E8156" s="37">
        <v>10</v>
      </c>
      <c r="F8156" s="37"/>
      <c r="G8156" s="37"/>
      <c r="I8156" s="37">
        <v>10</v>
      </c>
      <c r="J8156" s="37"/>
      <c r="K8156" s="37"/>
      <c r="M8156" s="2">
        <v>0</v>
      </c>
      <c r="O8156" s="2">
        <v>0</v>
      </c>
      <c r="Q8156" s="2">
        <v>0</v>
      </c>
      <c r="S8156" s="37">
        <v>0</v>
      </c>
      <c r="T8156" s="37"/>
      <c r="U8156" s="37"/>
      <c r="W8156" s="38">
        <v>35</v>
      </c>
      <c r="X8156" s="38"/>
    </row>
    <row r="8157" spans="2:24" ht="1.75" customHeight="1">
      <c r="B8157" s="43"/>
      <c r="C8157" s="43"/>
    </row>
    <row r="8158" spans="2:24" ht="0.65" customHeight="1">
      <c r="B8158" s="43"/>
      <c r="C8158" s="43"/>
    </row>
    <row r="8159" spans="2:24" ht="8.4" customHeight="1">
      <c r="B8159" s="43"/>
      <c r="C8159" s="43"/>
    </row>
    <row r="8160" spans="2:24" ht="10.75" customHeight="1">
      <c r="B8160" s="43" t="s">
        <v>1076</v>
      </c>
      <c r="C8160" s="43"/>
      <c r="E8160" s="37">
        <v>10</v>
      </c>
      <c r="F8160" s="37"/>
      <c r="G8160" s="37"/>
      <c r="I8160" s="37">
        <v>10</v>
      </c>
      <c r="J8160" s="37"/>
      <c r="K8160" s="37"/>
      <c r="M8160" s="2">
        <v>0</v>
      </c>
      <c r="O8160" s="2">
        <v>0</v>
      </c>
      <c r="Q8160" s="2">
        <v>0</v>
      </c>
      <c r="S8160" s="37">
        <v>0</v>
      </c>
      <c r="T8160" s="37"/>
      <c r="U8160" s="37"/>
      <c r="W8160" s="38">
        <v>35</v>
      </c>
      <c r="X8160" s="38"/>
    </row>
    <row r="8161" spans="2:24" ht="1.75" customHeight="1">
      <c r="B8161" s="43"/>
      <c r="C8161" s="43"/>
    </row>
    <row r="8162" spans="2:24" ht="0.65" customHeight="1">
      <c r="B8162" s="43"/>
      <c r="C8162" s="43"/>
    </row>
    <row r="8163" spans="2:24" ht="8.4" customHeight="1">
      <c r="B8163" s="43"/>
      <c r="C8163" s="43"/>
    </row>
    <row r="8164" spans="2:24" ht="1.75" customHeight="1"/>
    <row r="8165" spans="2:24" ht="10.75" customHeight="1">
      <c r="E8165" s="39">
        <v>20</v>
      </c>
      <c r="F8165" s="39"/>
      <c r="G8165" s="39"/>
      <c r="I8165" s="39">
        <v>20</v>
      </c>
      <c r="J8165" s="39"/>
      <c r="K8165" s="39"/>
      <c r="M8165" s="3">
        <v>0</v>
      </c>
      <c r="O8165" s="3">
        <v>0</v>
      </c>
      <c r="Q8165" s="3">
        <v>0</v>
      </c>
      <c r="S8165" s="39">
        <v>0</v>
      </c>
      <c r="T8165" s="39"/>
      <c r="U8165" s="39"/>
    </row>
    <row r="8166" spans="2:24" ht="6" customHeight="1"/>
    <row r="8167" spans="2:24" ht="13.75" customHeight="1">
      <c r="C8167" s="40" t="s">
        <v>10</v>
      </c>
      <c r="D8167" s="40"/>
      <c r="E8167" s="40"/>
      <c r="G8167" s="41">
        <v>2</v>
      </c>
      <c r="H8167" s="41"/>
      <c r="I8167" s="41"/>
    </row>
    <row r="8168" spans="2:24" ht="6" customHeight="1"/>
    <row r="8169" spans="2:24" ht="6" customHeight="1"/>
    <row r="8170" spans="2:24" ht="15" customHeight="1">
      <c r="B8170" s="42" t="s">
        <v>1077</v>
      </c>
      <c r="C8170" s="42"/>
      <c r="D8170" s="42"/>
      <c r="E8170" s="42"/>
      <c r="F8170" s="42"/>
      <c r="G8170" s="42"/>
      <c r="H8170" s="42"/>
      <c r="I8170" s="42"/>
      <c r="J8170" s="42"/>
      <c r="K8170" s="42"/>
      <c r="L8170" s="42"/>
      <c r="M8170" s="42"/>
      <c r="N8170" s="42"/>
      <c r="O8170" s="42"/>
      <c r="P8170" s="42"/>
      <c r="Q8170" s="42"/>
      <c r="R8170" s="42"/>
      <c r="S8170" s="42"/>
      <c r="T8170" s="42"/>
      <c r="U8170" s="42"/>
      <c r="V8170" s="42"/>
      <c r="W8170" s="42"/>
      <c r="X8170" s="42"/>
    </row>
    <row r="8171" spans="2:24" ht="5.4" customHeight="1"/>
    <row r="8172" spans="2:24" ht="12.65" customHeight="1">
      <c r="B8172" s="33" t="s">
        <v>1078</v>
      </c>
      <c r="C8172" s="33"/>
      <c r="E8172" s="37">
        <v>80</v>
      </c>
      <c r="F8172" s="37"/>
      <c r="G8172" s="37"/>
      <c r="I8172" s="37">
        <v>80</v>
      </c>
      <c r="J8172" s="37"/>
      <c r="K8172" s="37"/>
      <c r="M8172" s="2">
        <v>0</v>
      </c>
      <c r="O8172" s="2">
        <v>0</v>
      </c>
      <c r="Q8172" s="2">
        <v>0</v>
      </c>
      <c r="S8172" s="37">
        <v>0</v>
      </c>
      <c r="T8172" s="37"/>
      <c r="U8172" s="37"/>
      <c r="W8172" s="38">
        <v>40</v>
      </c>
      <c r="X8172" s="38"/>
    </row>
    <row r="8173" spans="2:24" ht="0.65" customHeight="1">
      <c r="B8173" s="33"/>
      <c r="C8173" s="33"/>
    </row>
    <row r="8174" spans="2:24" ht="0.65" customHeight="1"/>
    <row r="8175" spans="2:24" ht="1.75" customHeight="1"/>
    <row r="8176" spans="2:24" ht="10.75" customHeight="1">
      <c r="E8176" s="39">
        <v>80</v>
      </c>
      <c r="F8176" s="39"/>
      <c r="G8176" s="39"/>
      <c r="I8176" s="39">
        <v>80</v>
      </c>
      <c r="J8176" s="39"/>
      <c r="K8176" s="39"/>
      <c r="M8176" s="3">
        <v>0</v>
      </c>
      <c r="O8176" s="3">
        <v>0</v>
      </c>
      <c r="Q8176" s="3">
        <v>0</v>
      </c>
      <c r="S8176" s="39">
        <v>0</v>
      </c>
      <c r="T8176" s="39"/>
      <c r="U8176" s="39"/>
    </row>
    <row r="8177" spans="2:24" ht="6" customHeight="1"/>
    <row r="8178" spans="2:24" ht="13.75" customHeight="1">
      <c r="C8178" s="40" t="s">
        <v>10</v>
      </c>
      <c r="D8178" s="40"/>
      <c r="E8178" s="40"/>
      <c r="G8178" s="41">
        <v>1</v>
      </c>
      <c r="H8178" s="41"/>
      <c r="I8178" s="41"/>
    </row>
    <row r="8179" spans="2:24" ht="6" customHeight="1"/>
    <row r="8180" spans="2:24" ht="6" customHeight="1"/>
    <row r="8181" spans="2:24" ht="15" customHeight="1">
      <c r="B8181" s="42" t="s">
        <v>1079</v>
      </c>
      <c r="C8181" s="42"/>
      <c r="D8181" s="42"/>
      <c r="E8181" s="42"/>
      <c r="F8181" s="42"/>
      <c r="G8181" s="42"/>
      <c r="H8181" s="42"/>
      <c r="I8181" s="42"/>
      <c r="J8181" s="42"/>
      <c r="K8181" s="42"/>
      <c r="L8181" s="42"/>
      <c r="M8181" s="42"/>
      <c r="N8181" s="42"/>
      <c r="O8181" s="42"/>
      <c r="P8181" s="42"/>
      <c r="Q8181" s="42"/>
      <c r="R8181" s="42"/>
      <c r="S8181" s="42"/>
      <c r="T8181" s="42"/>
      <c r="U8181" s="42"/>
      <c r="V8181" s="42"/>
      <c r="W8181" s="42"/>
      <c r="X8181" s="42"/>
    </row>
    <row r="8182" spans="2:24" ht="5.4" customHeight="1"/>
    <row r="8183" spans="2:24" ht="12.65" customHeight="1">
      <c r="B8183" s="33" t="s">
        <v>1080</v>
      </c>
      <c r="C8183" s="33"/>
      <c r="E8183" s="37">
        <v>0</v>
      </c>
      <c r="F8183" s="37"/>
      <c r="G8183" s="37"/>
      <c r="I8183" s="37">
        <v>0</v>
      </c>
      <c r="J8183" s="37"/>
      <c r="K8183" s="37"/>
      <c r="M8183" s="2">
        <v>0</v>
      </c>
      <c r="O8183" s="2">
        <v>0</v>
      </c>
      <c r="Q8183" s="2">
        <v>0</v>
      </c>
      <c r="S8183" s="37">
        <v>0</v>
      </c>
      <c r="T8183" s="37"/>
      <c r="U8183" s="37"/>
      <c r="W8183" s="38">
        <v>55</v>
      </c>
      <c r="X8183" s="38"/>
    </row>
    <row r="8184" spans="2:24" ht="0.65" customHeight="1">
      <c r="B8184" s="33"/>
      <c r="C8184" s="33"/>
    </row>
    <row r="8185" spans="2:24" ht="0.65" customHeight="1"/>
    <row r="8186" spans="2:24" ht="1.75" customHeight="1"/>
    <row r="8187" spans="2:24" ht="10.75" customHeight="1">
      <c r="E8187" s="39">
        <v>0</v>
      </c>
      <c r="F8187" s="39"/>
      <c r="G8187" s="39"/>
      <c r="I8187" s="39">
        <v>0</v>
      </c>
      <c r="J8187" s="39"/>
      <c r="K8187" s="39"/>
      <c r="M8187" s="3">
        <v>0</v>
      </c>
      <c r="O8187" s="3">
        <v>0</v>
      </c>
      <c r="Q8187" s="3">
        <v>0</v>
      </c>
      <c r="S8187" s="39">
        <v>0</v>
      </c>
      <c r="T8187" s="39"/>
      <c r="U8187" s="39"/>
    </row>
    <row r="8188" spans="2:24" ht="6" customHeight="1"/>
    <row r="8189" spans="2:24" ht="13.75" customHeight="1">
      <c r="C8189" s="40" t="s">
        <v>10</v>
      </c>
      <c r="D8189" s="40"/>
      <c r="E8189" s="40"/>
      <c r="G8189" s="41">
        <v>1</v>
      </c>
      <c r="H8189" s="41"/>
      <c r="I8189" s="41"/>
    </row>
    <row r="8190" spans="2:24" ht="6" customHeight="1"/>
    <row r="8191" spans="2:24" ht="6" customHeight="1"/>
    <row r="8192" spans="2:24" ht="15" customHeight="1">
      <c r="B8192" s="42" t="s">
        <v>1081</v>
      </c>
      <c r="C8192" s="42"/>
      <c r="D8192" s="42"/>
      <c r="E8192" s="42"/>
      <c r="F8192" s="42"/>
      <c r="G8192" s="42"/>
      <c r="H8192" s="42"/>
      <c r="I8192" s="42"/>
      <c r="J8192" s="42"/>
      <c r="K8192" s="42"/>
      <c r="L8192" s="42"/>
      <c r="M8192" s="42"/>
      <c r="N8192" s="42"/>
      <c r="O8192" s="42"/>
      <c r="P8192" s="42"/>
      <c r="Q8192" s="42"/>
      <c r="R8192" s="42"/>
      <c r="S8192" s="42"/>
      <c r="T8192" s="42"/>
      <c r="U8192" s="42"/>
      <c r="V8192" s="42"/>
      <c r="W8192" s="42"/>
      <c r="X8192" s="42"/>
    </row>
    <row r="8193" spans="2:24" ht="5.4" customHeight="1"/>
    <row r="8194" spans="2:24" ht="12.65" customHeight="1">
      <c r="B8194" s="33" t="s">
        <v>1082</v>
      </c>
      <c r="C8194" s="33"/>
      <c r="E8194" s="37">
        <v>0</v>
      </c>
      <c r="F8194" s="37"/>
      <c r="G8194" s="37"/>
      <c r="I8194" s="37">
        <v>0</v>
      </c>
      <c r="J8194" s="37"/>
      <c r="K8194" s="37"/>
      <c r="M8194" s="2">
        <v>0</v>
      </c>
      <c r="O8194" s="2">
        <v>0</v>
      </c>
      <c r="Q8194" s="2">
        <v>0</v>
      </c>
      <c r="S8194" s="37">
        <v>0</v>
      </c>
      <c r="T8194" s="37"/>
      <c r="U8194" s="37"/>
      <c r="W8194" s="38">
        <v>26</v>
      </c>
      <c r="X8194" s="38"/>
    </row>
    <row r="8195" spans="2:24" ht="0.65" customHeight="1">
      <c r="B8195" s="33"/>
      <c r="C8195" s="33"/>
    </row>
    <row r="8196" spans="2:24" ht="0.65" customHeight="1"/>
    <row r="8197" spans="2:24" ht="1.75" customHeight="1"/>
    <row r="8198" spans="2:24" ht="10.75" customHeight="1">
      <c r="E8198" s="39">
        <v>0</v>
      </c>
      <c r="F8198" s="39"/>
      <c r="G8198" s="39"/>
      <c r="I8198" s="39">
        <v>0</v>
      </c>
      <c r="J8198" s="39"/>
      <c r="K8198" s="39"/>
      <c r="M8198" s="3">
        <v>0</v>
      </c>
      <c r="O8198" s="3">
        <v>0</v>
      </c>
      <c r="Q8198" s="3">
        <v>0</v>
      </c>
      <c r="S8198" s="39">
        <v>0</v>
      </c>
      <c r="T8198" s="39"/>
      <c r="U8198" s="39"/>
    </row>
    <row r="8199" spans="2:24" ht="6" customHeight="1"/>
    <row r="8200" spans="2:24" ht="13.75" customHeight="1">
      <c r="C8200" s="40" t="s">
        <v>10</v>
      </c>
      <c r="D8200" s="40"/>
      <c r="E8200" s="40"/>
      <c r="G8200" s="41">
        <v>1</v>
      </c>
      <c r="H8200" s="41"/>
      <c r="I8200" s="41"/>
    </row>
    <row r="8201" spans="2:24" ht="6" customHeight="1"/>
    <row r="8202" spans="2:24" ht="6" customHeight="1"/>
    <row r="8203" spans="2:24" ht="15" customHeight="1">
      <c r="B8203" s="42" t="s">
        <v>1083</v>
      </c>
      <c r="C8203" s="42"/>
      <c r="D8203" s="42"/>
      <c r="E8203" s="42"/>
      <c r="F8203" s="42"/>
      <c r="G8203" s="42"/>
      <c r="H8203" s="42"/>
      <c r="I8203" s="42"/>
      <c r="J8203" s="42"/>
      <c r="K8203" s="42"/>
      <c r="L8203" s="42"/>
      <c r="M8203" s="42"/>
      <c r="N8203" s="42"/>
      <c r="O8203" s="42"/>
      <c r="P8203" s="42"/>
      <c r="Q8203" s="42"/>
      <c r="R8203" s="42"/>
      <c r="S8203" s="42"/>
      <c r="T8203" s="42"/>
      <c r="U8203" s="42"/>
      <c r="V8203" s="42"/>
      <c r="W8203" s="42"/>
      <c r="X8203" s="42"/>
    </row>
    <row r="8204" spans="2:24" ht="5.4" customHeight="1"/>
    <row r="8205" spans="2:24" ht="12.65" customHeight="1">
      <c r="B8205" s="33" t="s">
        <v>1084</v>
      </c>
      <c r="C8205" s="33"/>
      <c r="E8205" s="37">
        <v>0</v>
      </c>
      <c r="F8205" s="37"/>
      <c r="G8205" s="37"/>
      <c r="I8205" s="37">
        <v>0</v>
      </c>
      <c r="J8205" s="37"/>
      <c r="K8205" s="37"/>
      <c r="M8205" s="2">
        <v>0</v>
      </c>
      <c r="O8205" s="2">
        <v>0</v>
      </c>
      <c r="Q8205" s="2">
        <v>0</v>
      </c>
      <c r="S8205" s="37">
        <v>0</v>
      </c>
      <c r="T8205" s="37"/>
      <c r="U8205" s="37"/>
      <c r="W8205" s="38">
        <v>24</v>
      </c>
      <c r="X8205" s="38"/>
    </row>
    <row r="8206" spans="2:24" ht="0.65" customHeight="1">
      <c r="B8206" s="33"/>
      <c r="C8206" s="33"/>
    </row>
    <row r="8207" spans="2:24" ht="0.65" customHeight="1"/>
    <row r="8208" spans="2:24" ht="1.75" customHeight="1"/>
    <row r="8209" spans="3:24" ht="10.75" customHeight="1">
      <c r="E8209" s="39">
        <v>0</v>
      </c>
      <c r="F8209" s="39"/>
      <c r="G8209" s="39"/>
      <c r="I8209" s="39">
        <v>0</v>
      </c>
      <c r="J8209" s="39"/>
      <c r="K8209" s="39"/>
      <c r="M8209" s="3">
        <v>0</v>
      </c>
      <c r="O8209" s="3">
        <v>0</v>
      </c>
      <c r="Q8209" s="3">
        <v>0</v>
      </c>
      <c r="S8209" s="39">
        <v>0</v>
      </c>
      <c r="T8209" s="39"/>
      <c r="U8209" s="39"/>
    </row>
    <row r="8210" spans="3:24" ht="6" customHeight="1"/>
    <row r="8211" spans="3:24" ht="13.75" customHeight="1">
      <c r="C8211" s="40" t="s">
        <v>10</v>
      </c>
      <c r="D8211" s="40"/>
      <c r="E8211" s="40"/>
      <c r="G8211" s="41">
        <v>1</v>
      </c>
      <c r="H8211" s="41"/>
      <c r="I8211" s="41"/>
    </row>
    <row r="8212" spans="3:24" ht="6" customHeight="1"/>
    <row r="8213" spans="3:24" ht="1.75" customHeight="1"/>
    <row r="8214" spans="3:24" ht="11.4" customHeight="1">
      <c r="E8214" s="39">
        <v>865813.92</v>
      </c>
      <c r="F8214" s="39"/>
      <c r="G8214" s="39"/>
      <c r="I8214" s="39">
        <v>944642.92</v>
      </c>
      <c r="J8214" s="39"/>
      <c r="K8214" s="39"/>
      <c r="M8214" s="3">
        <v>899547.8</v>
      </c>
      <c r="O8214" s="3">
        <v>951392.01</v>
      </c>
      <c r="Q8214" s="3">
        <v>970312.81</v>
      </c>
      <c r="S8214" s="39">
        <v>1043746.12</v>
      </c>
      <c r="T8214" s="39"/>
      <c r="U8214" s="39"/>
    </row>
    <row r="8215" spans="3:24" ht="10.75" customHeight="1"/>
    <row r="8216" spans="3:24" ht="13.75" customHeight="1">
      <c r="C8216" s="44" t="s">
        <v>1085</v>
      </c>
      <c r="D8216" s="44"/>
      <c r="E8216" s="44"/>
      <c r="G8216" s="45">
        <v>1169</v>
      </c>
      <c r="H8216" s="45"/>
      <c r="I8216" s="45"/>
      <c r="J8216" s="45"/>
    </row>
    <row r="8217" spans="3:24" ht="368.4" customHeight="1"/>
    <row r="8218" spans="3:24" ht="6" customHeight="1"/>
    <row r="8219" spans="3:24" ht="16.75" customHeight="1">
      <c r="T8219" s="41">
        <v>78</v>
      </c>
      <c r="U8219" s="41"/>
      <c r="V8219" s="41"/>
      <c r="W8219" s="41"/>
      <c r="X8219" s="41"/>
    </row>
  </sheetData>
  <mergeCells count="8939">
    <mergeCell ref="S8214:U8214"/>
    <mergeCell ref="C8200:E8200"/>
    <mergeCell ref="G8200:I8200"/>
    <mergeCell ref="B8203:X8203"/>
    <mergeCell ref="B8205:C8206"/>
    <mergeCell ref="E8205:G8205"/>
    <mergeCell ref="I8205:K8205"/>
    <mergeCell ref="S8205:U8205"/>
    <mergeCell ref="W8205:X8205"/>
    <mergeCell ref="C8216:E8216"/>
    <mergeCell ref="G8216:J8216"/>
    <mergeCell ref="T8219:X8219"/>
    <mergeCell ref="E8209:G8209"/>
    <mergeCell ref="I8209:K8209"/>
    <mergeCell ref="S8209:U8209"/>
    <mergeCell ref="C8211:E8211"/>
    <mergeCell ref="G8211:I8211"/>
    <mergeCell ref="E8214:G8214"/>
    <mergeCell ref="I8214:K8214"/>
    <mergeCell ref="B8183:C8184"/>
    <mergeCell ref="E8183:G8183"/>
    <mergeCell ref="I8183:K8183"/>
    <mergeCell ref="S8183:U8183"/>
    <mergeCell ref="W8183:X8183"/>
    <mergeCell ref="E8187:G8187"/>
    <mergeCell ref="I8187:K8187"/>
    <mergeCell ref="S8187:U8187"/>
    <mergeCell ref="C8189:E8189"/>
    <mergeCell ref="G8189:I8189"/>
    <mergeCell ref="B8192:X8192"/>
    <mergeCell ref="B8194:C8195"/>
    <mergeCell ref="E8194:G8194"/>
    <mergeCell ref="I8194:K8194"/>
    <mergeCell ref="S8194:U8194"/>
    <mergeCell ref="W8194:X8194"/>
    <mergeCell ref="E8198:G8198"/>
    <mergeCell ref="I8198:K8198"/>
    <mergeCell ref="S8198:U8198"/>
    <mergeCell ref="E8165:G8165"/>
    <mergeCell ref="I8165:K8165"/>
    <mergeCell ref="S8165:U8165"/>
    <mergeCell ref="C8167:E8167"/>
    <mergeCell ref="G8167:I8167"/>
    <mergeCell ref="B8170:X8170"/>
    <mergeCell ref="B8172:C8173"/>
    <mergeCell ref="E8172:G8172"/>
    <mergeCell ref="I8172:K8172"/>
    <mergeCell ref="S8172:U8172"/>
    <mergeCell ref="W8172:X8172"/>
    <mergeCell ref="E8176:G8176"/>
    <mergeCell ref="I8176:K8176"/>
    <mergeCell ref="S8176:U8176"/>
    <mergeCell ref="C8178:E8178"/>
    <mergeCell ref="G8178:I8178"/>
    <mergeCell ref="B8181:X8181"/>
    <mergeCell ref="B8144:C8147"/>
    <mergeCell ref="E8144:G8144"/>
    <mergeCell ref="I8144:K8144"/>
    <mergeCell ref="S8144:U8144"/>
    <mergeCell ref="W8144:X8144"/>
    <mergeCell ref="E8149:G8149"/>
    <mergeCell ref="I8149:K8149"/>
    <mergeCell ref="S8149:U8149"/>
    <mergeCell ref="C8151:E8151"/>
    <mergeCell ref="G8151:I8151"/>
    <mergeCell ref="B8154:X8154"/>
    <mergeCell ref="B8156:C8159"/>
    <mergeCell ref="E8156:G8156"/>
    <mergeCell ref="I8156:K8156"/>
    <mergeCell ref="S8156:U8156"/>
    <mergeCell ref="W8156:X8156"/>
    <mergeCell ref="B8160:C8163"/>
    <mergeCell ref="E8160:G8160"/>
    <mergeCell ref="I8160:K8160"/>
    <mergeCell ref="S8160:U8160"/>
    <mergeCell ref="W8160:X8160"/>
    <mergeCell ref="C8124:E8124"/>
    <mergeCell ref="G8124:I8124"/>
    <mergeCell ref="B8127:X8127"/>
    <mergeCell ref="B8129:C8130"/>
    <mergeCell ref="E8129:G8129"/>
    <mergeCell ref="I8129:K8129"/>
    <mergeCell ref="S8129:U8129"/>
    <mergeCell ref="W8129:X8129"/>
    <mergeCell ref="E8133:G8133"/>
    <mergeCell ref="I8133:K8133"/>
    <mergeCell ref="S8133:U8133"/>
    <mergeCell ref="C8135:E8135"/>
    <mergeCell ref="G8135:I8135"/>
    <mergeCell ref="B8138:X8138"/>
    <mergeCell ref="B8140:C8143"/>
    <mergeCell ref="E8140:G8140"/>
    <mergeCell ref="I8140:K8140"/>
    <mergeCell ref="S8140:U8140"/>
    <mergeCell ref="W8140:X8140"/>
    <mergeCell ref="B8107:C8108"/>
    <mergeCell ref="E8107:G8107"/>
    <mergeCell ref="I8107:K8107"/>
    <mergeCell ref="S8107:U8107"/>
    <mergeCell ref="W8107:X8107"/>
    <mergeCell ref="E8111:G8111"/>
    <mergeCell ref="I8111:K8111"/>
    <mergeCell ref="S8111:U8111"/>
    <mergeCell ref="C8113:E8113"/>
    <mergeCell ref="G8113:I8113"/>
    <mergeCell ref="B8116:X8116"/>
    <mergeCell ref="B8118:C8119"/>
    <mergeCell ref="E8118:G8118"/>
    <mergeCell ref="I8118:K8118"/>
    <mergeCell ref="S8118:U8118"/>
    <mergeCell ref="W8118:X8118"/>
    <mergeCell ref="E8122:G8122"/>
    <mergeCell ref="I8122:K8122"/>
    <mergeCell ref="S8122:U8122"/>
    <mergeCell ref="B8089:X8089"/>
    <mergeCell ref="B8091:C8094"/>
    <mergeCell ref="E8091:G8091"/>
    <mergeCell ref="I8091:K8091"/>
    <mergeCell ref="S8091:U8091"/>
    <mergeCell ref="W8091:X8091"/>
    <mergeCell ref="B8095:C8098"/>
    <mergeCell ref="E8095:G8095"/>
    <mergeCell ref="I8095:K8095"/>
    <mergeCell ref="S8095:U8095"/>
    <mergeCell ref="W8095:X8095"/>
    <mergeCell ref="E8100:G8100"/>
    <mergeCell ref="I8100:K8100"/>
    <mergeCell ref="S8100:U8100"/>
    <mergeCell ref="C8102:E8102"/>
    <mergeCell ref="G8102:I8102"/>
    <mergeCell ref="B8105:X8105"/>
    <mergeCell ref="C8070:E8070"/>
    <mergeCell ref="G8070:I8070"/>
    <mergeCell ref="B8073:X8073"/>
    <mergeCell ref="B8075:C8078"/>
    <mergeCell ref="E8075:G8075"/>
    <mergeCell ref="I8075:K8075"/>
    <mergeCell ref="S8075:U8075"/>
    <mergeCell ref="W8075:X8075"/>
    <mergeCell ref="B8079:C8082"/>
    <mergeCell ref="E8079:G8079"/>
    <mergeCell ref="I8079:K8079"/>
    <mergeCell ref="S8079:U8079"/>
    <mergeCell ref="W8079:X8079"/>
    <mergeCell ref="E8084:G8084"/>
    <mergeCell ref="I8084:K8084"/>
    <mergeCell ref="S8084:U8084"/>
    <mergeCell ref="C8086:E8086"/>
    <mergeCell ref="G8086:I8086"/>
    <mergeCell ref="B8053:C8054"/>
    <mergeCell ref="E8053:G8053"/>
    <mergeCell ref="I8053:K8053"/>
    <mergeCell ref="S8053:U8053"/>
    <mergeCell ref="W8053:X8053"/>
    <mergeCell ref="E8057:G8057"/>
    <mergeCell ref="I8057:K8057"/>
    <mergeCell ref="S8057:U8057"/>
    <mergeCell ref="C8059:E8059"/>
    <mergeCell ref="G8059:I8059"/>
    <mergeCell ref="B8062:X8062"/>
    <mergeCell ref="B8064:C8065"/>
    <mergeCell ref="E8064:G8064"/>
    <mergeCell ref="I8064:K8064"/>
    <mergeCell ref="S8064:U8064"/>
    <mergeCell ref="E8068:G8068"/>
    <mergeCell ref="I8068:K8068"/>
    <mergeCell ref="S8068:U8068"/>
    <mergeCell ref="B8035:X8035"/>
    <mergeCell ref="B8037:C8040"/>
    <mergeCell ref="E8037:G8037"/>
    <mergeCell ref="I8037:K8037"/>
    <mergeCell ref="S8037:U8037"/>
    <mergeCell ref="W8037:X8037"/>
    <mergeCell ref="B8041:C8044"/>
    <mergeCell ref="E8041:G8041"/>
    <mergeCell ref="I8041:K8041"/>
    <mergeCell ref="S8041:U8041"/>
    <mergeCell ref="W8041:X8041"/>
    <mergeCell ref="E8046:G8046"/>
    <mergeCell ref="I8046:K8046"/>
    <mergeCell ref="S8046:U8046"/>
    <mergeCell ref="C8048:E8048"/>
    <mergeCell ref="G8048:I8048"/>
    <mergeCell ref="B8051:X8051"/>
    <mergeCell ref="C8016:E8016"/>
    <mergeCell ref="G8016:I8016"/>
    <mergeCell ref="B8019:X8019"/>
    <mergeCell ref="B8021:C8024"/>
    <mergeCell ref="E8021:G8021"/>
    <mergeCell ref="I8021:K8021"/>
    <mergeCell ref="S8021:U8021"/>
    <mergeCell ref="W8021:X8021"/>
    <mergeCell ref="B8025:C8028"/>
    <mergeCell ref="E8025:G8025"/>
    <mergeCell ref="I8025:K8025"/>
    <mergeCell ref="S8025:U8025"/>
    <mergeCell ref="W8025:X8025"/>
    <mergeCell ref="E8030:G8030"/>
    <mergeCell ref="I8030:K8030"/>
    <mergeCell ref="S8030:U8030"/>
    <mergeCell ref="C8032:E8032"/>
    <mergeCell ref="G8032:I8032"/>
    <mergeCell ref="B7998:C8001"/>
    <mergeCell ref="E7998:G7998"/>
    <mergeCell ref="I7998:K7998"/>
    <mergeCell ref="S7998:U7998"/>
    <mergeCell ref="W7998:X7998"/>
    <mergeCell ref="E8003:G8003"/>
    <mergeCell ref="I8003:K8003"/>
    <mergeCell ref="S8003:U8003"/>
    <mergeCell ref="C8005:E8005"/>
    <mergeCell ref="G8005:I8005"/>
    <mergeCell ref="B8008:X8008"/>
    <mergeCell ref="B8010:C8011"/>
    <mergeCell ref="E8010:G8010"/>
    <mergeCell ref="I8010:K8010"/>
    <mergeCell ref="S8010:U8010"/>
    <mergeCell ref="W8010:X8010"/>
    <mergeCell ref="E8014:G8014"/>
    <mergeCell ref="I8014:K8014"/>
    <mergeCell ref="S8014:U8014"/>
    <mergeCell ref="B7981:X7981"/>
    <mergeCell ref="B7983:C7984"/>
    <mergeCell ref="E7983:G7983"/>
    <mergeCell ref="I7983:K7983"/>
    <mergeCell ref="S7983:U7983"/>
    <mergeCell ref="W7983:X7983"/>
    <mergeCell ref="E7987:G7987"/>
    <mergeCell ref="I7987:K7987"/>
    <mergeCell ref="S7987:U7987"/>
    <mergeCell ref="C7989:E7989"/>
    <mergeCell ref="G7989:I7989"/>
    <mergeCell ref="B7992:X7992"/>
    <mergeCell ref="B7994:C7997"/>
    <mergeCell ref="E7994:G7994"/>
    <mergeCell ref="I7994:K7994"/>
    <mergeCell ref="S7994:U7994"/>
    <mergeCell ref="W7994:X7994"/>
    <mergeCell ref="C7963:E7963"/>
    <mergeCell ref="G7963:I7963"/>
    <mergeCell ref="B7966:X7966"/>
    <mergeCell ref="B7968:C7971"/>
    <mergeCell ref="E7968:G7968"/>
    <mergeCell ref="I7968:K7968"/>
    <mergeCell ref="S7968:U7968"/>
    <mergeCell ref="W7968:X7968"/>
    <mergeCell ref="B7972:C7975"/>
    <mergeCell ref="E7972:G7972"/>
    <mergeCell ref="I7972:K7972"/>
    <mergeCell ref="S7972:U7972"/>
    <mergeCell ref="W7972:X7972"/>
    <mergeCell ref="E7976:G7976"/>
    <mergeCell ref="I7976:K7976"/>
    <mergeCell ref="S7976:U7976"/>
    <mergeCell ref="C7978:E7978"/>
    <mergeCell ref="G7978:I7978"/>
    <mergeCell ref="B7946:C7947"/>
    <mergeCell ref="E7946:G7946"/>
    <mergeCell ref="I7946:K7946"/>
    <mergeCell ref="S7946:U7946"/>
    <mergeCell ref="W7946:X7946"/>
    <mergeCell ref="E7950:G7950"/>
    <mergeCell ref="I7950:K7950"/>
    <mergeCell ref="S7950:U7950"/>
    <mergeCell ref="C7952:E7952"/>
    <mergeCell ref="G7952:I7952"/>
    <mergeCell ref="B7955:X7955"/>
    <mergeCell ref="B7957:C7958"/>
    <mergeCell ref="E7957:G7957"/>
    <mergeCell ref="I7957:K7957"/>
    <mergeCell ref="S7957:U7957"/>
    <mergeCell ref="W7957:X7957"/>
    <mergeCell ref="E7961:G7961"/>
    <mergeCell ref="I7961:K7961"/>
    <mergeCell ref="S7961:U7961"/>
    <mergeCell ref="E7928:G7928"/>
    <mergeCell ref="I7928:K7928"/>
    <mergeCell ref="S7928:U7928"/>
    <mergeCell ref="C7930:E7930"/>
    <mergeCell ref="G7930:I7930"/>
    <mergeCell ref="B7933:X7933"/>
    <mergeCell ref="B7935:C7936"/>
    <mergeCell ref="E7935:G7935"/>
    <mergeCell ref="I7935:K7935"/>
    <mergeCell ref="S7935:U7935"/>
    <mergeCell ref="W7935:X7935"/>
    <mergeCell ref="E7939:G7939"/>
    <mergeCell ref="I7939:K7939"/>
    <mergeCell ref="S7939:U7939"/>
    <mergeCell ref="C7941:E7941"/>
    <mergeCell ref="G7941:I7941"/>
    <mergeCell ref="B7944:X7944"/>
    <mergeCell ref="B7908:C7911"/>
    <mergeCell ref="E7908:G7908"/>
    <mergeCell ref="I7908:K7908"/>
    <mergeCell ref="S7908:U7908"/>
    <mergeCell ref="W7908:X7908"/>
    <mergeCell ref="B7912:C7915"/>
    <mergeCell ref="E7912:G7912"/>
    <mergeCell ref="I7912:K7912"/>
    <mergeCell ref="S7912:U7912"/>
    <mergeCell ref="W7912:X7912"/>
    <mergeCell ref="E7917:G7917"/>
    <mergeCell ref="I7917:K7917"/>
    <mergeCell ref="S7917:U7917"/>
    <mergeCell ref="C7919:E7919"/>
    <mergeCell ref="G7919:I7919"/>
    <mergeCell ref="B7922:X7922"/>
    <mergeCell ref="B7924:C7925"/>
    <mergeCell ref="E7924:G7924"/>
    <mergeCell ref="I7924:K7924"/>
    <mergeCell ref="S7924:U7924"/>
    <mergeCell ref="W7924:X7924"/>
    <mergeCell ref="B7890:X7890"/>
    <mergeCell ref="B7892:C7895"/>
    <mergeCell ref="E7892:G7892"/>
    <mergeCell ref="I7892:K7892"/>
    <mergeCell ref="S7892:U7892"/>
    <mergeCell ref="W7892:X7892"/>
    <mergeCell ref="B7896:C7899"/>
    <mergeCell ref="E7896:G7896"/>
    <mergeCell ref="I7896:K7896"/>
    <mergeCell ref="S7896:U7896"/>
    <mergeCell ref="W7896:X7896"/>
    <mergeCell ref="E7901:G7901"/>
    <mergeCell ref="I7901:K7901"/>
    <mergeCell ref="S7901:U7901"/>
    <mergeCell ref="C7903:E7903"/>
    <mergeCell ref="G7903:I7903"/>
    <mergeCell ref="B7906:X7906"/>
    <mergeCell ref="C7871:E7871"/>
    <mergeCell ref="G7871:I7871"/>
    <mergeCell ref="B7874:X7874"/>
    <mergeCell ref="B7876:C7879"/>
    <mergeCell ref="E7876:G7876"/>
    <mergeCell ref="I7876:K7876"/>
    <mergeCell ref="S7876:U7876"/>
    <mergeCell ref="W7876:X7876"/>
    <mergeCell ref="B7880:C7883"/>
    <mergeCell ref="E7880:G7880"/>
    <mergeCell ref="I7880:K7880"/>
    <mergeCell ref="S7880:U7880"/>
    <mergeCell ref="W7880:X7880"/>
    <mergeCell ref="E7885:G7885"/>
    <mergeCell ref="I7885:K7885"/>
    <mergeCell ref="S7885:U7885"/>
    <mergeCell ref="C7887:E7887"/>
    <mergeCell ref="G7887:I7887"/>
    <mergeCell ref="B7854:C7855"/>
    <mergeCell ref="E7854:G7854"/>
    <mergeCell ref="I7854:K7854"/>
    <mergeCell ref="S7854:U7854"/>
    <mergeCell ref="W7854:X7854"/>
    <mergeCell ref="E7858:G7858"/>
    <mergeCell ref="I7858:K7858"/>
    <mergeCell ref="S7858:U7858"/>
    <mergeCell ref="C7860:E7860"/>
    <mergeCell ref="G7860:I7860"/>
    <mergeCell ref="B7863:X7863"/>
    <mergeCell ref="B7865:C7866"/>
    <mergeCell ref="E7865:G7865"/>
    <mergeCell ref="I7865:K7865"/>
    <mergeCell ref="S7865:U7865"/>
    <mergeCell ref="W7865:X7865"/>
    <mergeCell ref="E7869:G7869"/>
    <mergeCell ref="I7869:K7869"/>
    <mergeCell ref="S7869:U7869"/>
    <mergeCell ref="B7836:X7836"/>
    <mergeCell ref="B7838:C7841"/>
    <mergeCell ref="E7838:G7838"/>
    <mergeCell ref="I7838:K7838"/>
    <mergeCell ref="S7838:U7838"/>
    <mergeCell ref="W7838:X7838"/>
    <mergeCell ref="B7842:C7845"/>
    <mergeCell ref="E7842:G7842"/>
    <mergeCell ref="I7842:K7842"/>
    <mergeCell ref="S7842:U7842"/>
    <mergeCell ref="W7842:X7842"/>
    <mergeCell ref="E7847:G7847"/>
    <mergeCell ref="I7847:K7847"/>
    <mergeCell ref="S7847:U7847"/>
    <mergeCell ref="C7849:E7849"/>
    <mergeCell ref="G7849:I7849"/>
    <mergeCell ref="B7852:X7852"/>
    <mergeCell ref="C7817:E7817"/>
    <mergeCell ref="G7817:I7817"/>
    <mergeCell ref="B7820:X7820"/>
    <mergeCell ref="B7822:C7825"/>
    <mergeCell ref="E7822:G7822"/>
    <mergeCell ref="I7822:K7822"/>
    <mergeCell ref="S7822:U7822"/>
    <mergeCell ref="W7822:X7822"/>
    <mergeCell ref="B7826:C7829"/>
    <mergeCell ref="E7826:G7826"/>
    <mergeCell ref="I7826:K7826"/>
    <mergeCell ref="S7826:U7826"/>
    <mergeCell ref="W7826:X7826"/>
    <mergeCell ref="E7831:G7831"/>
    <mergeCell ref="I7831:K7831"/>
    <mergeCell ref="S7831:U7831"/>
    <mergeCell ref="C7833:E7833"/>
    <mergeCell ref="G7833:I7833"/>
    <mergeCell ref="E7799:G7799"/>
    <mergeCell ref="I7799:K7799"/>
    <mergeCell ref="S7799:U7799"/>
    <mergeCell ref="C7801:E7801"/>
    <mergeCell ref="G7801:I7801"/>
    <mergeCell ref="B7804:X7804"/>
    <mergeCell ref="B7806:C7809"/>
    <mergeCell ref="E7806:G7806"/>
    <mergeCell ref="I7806:K7806"/>
    <mergeCell ref="S7806:U7806"/>
    <mergeCell ref="W7806:X7806"/>
    <mergeCell ref="B7810:C7813"/>
    <mergeCell ref="E7810:G7810"/>
    <mergeCell ref="I7810:K7810"/>
    <mergeCell ref="S7810:U7810"/>
    <mergeCell ref="W7810:X7810"/>
    <mergeCell ref="E7815:G7815"/>
    <mergeCell ref="I7815:K7815"/>
    <mergeCell ref="S7815:U7815"/>
    <mergeCell ref="B7779:C7782"/>
    <mergeCell ref="E7779:G7779"/>
    <mergeCell ref="I7779:K7779"/>
    <mergeCell ref="S7779:U7779"/>
    <mergeCell ref="W7779:X7779"/>
    <mergeCell ref="B7783:C7786"/>
    <mergeCell ref="E7783:G7783"/>
    <mergeCell ref="I7783:K7783"/>
    <mergeCell ref="S7783:U7783"/>
    <mergeCell ref="W7783:X7783"/>
    <mergeCell ref="E7788:G7788"/>
    <mergeCell ref="I7788:K7788"/>
    <mergeCell ref="S7788:U7788"/>
    <mergeCell ref="C7790:E7790"/>
    <mergeCell ref="G7790:I7790"/>
    <mergeCell ref="B7793:X7793"/>
    <mergeCell ref="B7795:C7796"/>
    <mergeCell ref="E7795:G7795"/>
    <mergeCell ref="I7795:K7795"/>
    <mergeCell ref="S7795:U7795"/>
    <mergeCell ref="W7795:X7795"/>
    <mergeCell ref="B7761:X7761"/>
    <mergeCell ref="B7763:C7766"/>
    <mergeCell ref="E7763:G7763"/>
    <mergeCell ref="I7763:K7763"/>
    <mergeCell ref="S7763:U7763"/>
    <mergeCell ref="W7763:X7763"/>
    <mergeCell ref="B7767:C7770"/>
    <mergeCell ref="E7767:G7767"/>
    <mergeCell ref="I7767:K7767"/>
    <mergeCell ref="S7767:U7767"/>
    <mergeCell ref="W7767:X7767"/>
    <mergeCell ref="E7772:G7772"/>
    <mergeCell ref="I7772:K7772"/>
    <mergeCell ref="S7772:U7772"/>
    <mergeCell ref="C7774:E7774"/>
    <mergeCell ref="G7774:I7774"/>
    <mergeCell ref="B7777:X7777"/>
    <mergeCell ref="C7742:E7742"/>
    <mergeCell ref="G7742:I7742"/>
    <mergeCell ref="B7745:X7745"/>
    <mergeCell ref="B7747:C7750"/>
    <mergeCell ref="E7747:G7747"/>
    <mergeCell ref="I7747:K7747"/>
    <mergeCell ref="S7747:U7747"/>
    <mergeCell ref="W7747:X7747"/>
    <mergeCell ref="B7751:C7754"/>
    <mergeCell ref="E7751:G7751"/>
    <mergeCell ref="I7751:K7751"/>
    <mergeCell ref="S7751:U7751"/>
    <mergeCell ref="W7751:X7751"/>
    <mergeCell ref="E7756:G7756"/>
    <mergeCell ref="I7756:K7756"/>
    <mergeCell ref="S7756:U7756"/>
    <mergeCell ref="C7758:E7758"/>
    <mergeCell ref="G7758:I7758"/>
    <mergeCell ref="E7724:G7724"/>
    <mergeCell ref="I7724:K7724"/>
    <mergeCell ref="S7724:U7724"/>
    <mergeCell ref="C7726:E7726"/>
    <mergeCell ref="G7726:I7726"/>
    <mergeCell ref="B7729:X7729"/>
    <mergeCell ref="B7731:C7734"/>
    <mergeCell ref="E7731:G7731"/>
    <mergeCell ref="I7731:K7731"/>
    <mergeCell ref="S7731:U7731"/>
    <mergeCell ref="W7731:X7731"/>
    <mergeCell ref="B7735:C7738"/>
    <mergeCell ref="E7735:G7735"/>
    <mergeCell ref="I7735:K7735"/>
    <mergeCell ref="S7735:U7735"/>
    <mergeCell ref="W7735:X7735"/>
    <mergeCell ref="E7740:G7740"/>
    <mergeCell ref="I7740:K7740"/>
    <mergeCell ref="S7740:U7740"/>
    <mergeCell ref="C7703:E7703"/>
    <mergeCell ref="G7703:I7703"/>
    <mergeCell ref="B7706:X7706"/>
    <mergeCell ref="B7708:C7709"/>
    <mergeCell ref="E7708:G7708"/>
    <mergeCell ref="I7708:K7708"/>
    <mergeCell ref="S7708:U7708"/>
    <mergeCell ref="W7708:X7708"/>
    <mergeCell ref="E7712:G7712"/>
    <mergeCell ref="I7712:K7712"/>
    <mergeCell ref="S7712:U7712"/>
    <mergeCell ref="C7714:E7714"/>
    <mergeCell ref="G7714:I7714"/>
    <mergeCell ref="B7717:X7717"/>
    <mergeCell ref="B7719:C7722"/>
    <mergeCell ref="E7719:G7719"/>
    <mergeCell ref="I7719:K7719"/>
    <mergeCell ref="S7719:U7719"/>
    <mergeCell ref="W7719:X7719"/>
    <mergeCell ref="E7685:G7685"/>
    <mergeCell ref="I7685:K7685"/>
    <mergeCell ref="S7685:U7685"/>
    <mergeCell ref="C7687:E7687"/>
    <mergeCell ref="G7687:I7687"/>
    <mergeCell ref="B7690:X7690"/>
    <mergeCell ref="B7692:C7695"/>
    <mergeCell ref="E7692:G7692"/>
    <mergeCell ref="I7692:K7692"/>
    <mergeCell ref="S7692:U7692"/>
    <mergeCell ref="W7692:X7692"/>
    <mergeCell ref="B7696:C7699"/>
    <mergeCell ref="E7696:G7696"/>
    <mergeCell ref="I7696:K7696"/>
    <mergeCell ref="S7696:U7696"/>
    <mergeCell ref="W7696:X7696"/>
    <mergeCell ref="E7701:G7701"/>
    <mergeCell ref="I7701:K7701"/>
    <mergeCell ref="S7701:U7701"/>
    <mergeCell ref="B7669:X7669"/>
    <mergeCell ref="B7671:C7672"/>
    <mergeCell ref="E7671:G7671"/>
    <mergeCell ref="I7671:K7671"/>
    <mergeCell ref="S7671:U7671"/>
    <mergeCell ref="W7671:X7671"/>
    <mergeCell ref="E7674:G7674"/>
    <mergeCell ref="I7674:K7674"/>
    <mergeCell ref="S7674:U7674"/>
    <mergeCell ref="C7676:E7676"/>
    <mergeCell ref="G7676:I7676"/>
    <mergeCell ref="B7679:X7679"/>
    <mergeCell ref="B7681:C7682"/>
    <mergeCell ref="E7681:G7681"/>
    <mergeCell ref="I7681:K7681"/>
    <mergeCell ref="S7681:U7681"/>
    <mergeCell ref="W7681:X7681"/>
    <mergeCell ref="C7650:E7650"/>
    <mergeCell ref="G7650:I7650"/>
    <mergeCell ref="B7653:X7653"/>
    <mergeCell ref="B7655:C7658"/>
    <mergeCell ref="E7655:G7655"/>
    <mergeCell ref="I7655:K7655"/>
    <mergeCell ref="S7655:U7655"/>
    <mergeCell ref="W7655:X7655"/>
    <mergeCell ref="B7659:C7662"/>
    <mergeCell ref="E7659:G7659"/>
    <mergeCell ref="I7659:K7659"/>
    <mergeCell ref="S7659:U7659"/>
    <mergeCell ref="W7659:X7659"/>
    <mergeCell ref="E7664:G7664"/>
    <mergeCell ref="I7664:K7664"/>
    <mergeCell ref="S7664:U7664"/>
    <mergeCell ref="C7666:E7666"/>
    <mergeCell ref="G7666:I7666"/>
    <mergeCell ref="B7633:C7634"/>
    <mergeCell ref="E7633:G7633"/>
    <mergeCell ref="I7633:K7633"/>
    <mergeCell ref="S7633:U7633"/>
    <mergeCell ref="W7633:X7633"/>
    <mergeCell ref="E7637:G7637"/>
    <mergeCell ref="I7637:K7637"/>
    <mergeCell ref="S7637:U7637"/>
    <mergeCell ref="C7639:E7639"/>
    <mergeCell ref="G7639:I7639"/>
    <mergeCell ref="B7642:X7642"/>
    <mergeCell ref="B7644:C7645"/>
    <mergeCell ref="E7644:G7644"/>
    <mergeCell ref="I7644:K7644"/>
    <mergeCell ref="S7644:U7644"/>
    <mergeCell ref="E7648:G7648"/>
    <mergeCell ref="I7648:K7648"/>
    <mergeCell ref="S7648:U7648"/>
    <mergeCell ref="E7615:G7615"/>
    <mergeCell ref="I7615:K7615"/>
    <mergeCell ref="S7615:U7615"/>
    <mergeCell ref="C7617:E7617"/>
    <mergeCell ref="G7617:I7617"/>
    <mergeCell ref="B7620:X7620"/>
    <mergeCell ref="B7622:C7623"/>
    <mergeCell ref="E7622:G7622"/>
    <mergeCell ref="I7622:K7622"/>
    <mergeCell ref="S7622:U7622"/>
    <mergeCell ref="W7622:X7622"/>
    <mergeCell ref="E7626:G7626"/>
    <mergeCell ref="I7626:K7626"/>
    <mergeCell ref="S7626:U7626"/>
    <mergeCell ref="C7628:E7628"/>
    <mergeCell ref="G7628:I7628"/>
    <mergeCell ref="B7631:X7631"/>
    <mergeCell ref="C7595:E7595"/>
    <mergeCell ref="G7595:I7595"/>
    <mergeCell ref="B7598:X7598"/>
    <mergeCell ref="B7600:C7601"/>
    <mergeCell ref="E7600:G7600"/>
    <mergeCell ref="I7600:K7600"/>
    <mergeCell ref="S7600:U7600"/>
    <mergeCell ref="W7600:X7600"/>
    <mergeCell ref="E7604:G7604"/>
    <mergeCell ref="I7604:K7604"/>
    <mergeCell ref="S7604:U7604"/>
    <mergeCell ref="C7606:E7606"/>
    <mergeCell ref="G7606:I7606"/>
    <mergeCell ref="B7609:X7609"/>
    <mergeCell ref="B7611:C7612"/>
    <mergeCell ref="E7611:G7611"/>
    <mergeCell ref="I7611:K7611"/>
    <mergeCell ref="S7611:U7611"/>
    <mergeCell ref="W7611:X7611"/>
    <mergeCell ref="B7577:C7580"/>
    <mergeCell ref="E7577:G7577"/>
    <mergeCell ref="I7577:K7577"/>
    <mergeCell ref="S7577:U7577"/>
    <mergeCell ref="W7577:X7577"/>
    <mergeCell ref="E7582:G7582"/>
    <mergeCell ref="I7582:K7582"/>
    <mergeCell ref="S7582:U7582"/>
    <mergeCell ref="C7584:E7584"/>
    <mergeCell ref="G7584:I7584"/>
    <mergeCell ref="B7587:X7587"/>
    <mergeCell ref="B7589:C7590"/>
    <mergeCell ref="E7589:G7589"/>
    <mergeCell ref="I7589:K7589"/>
    <mergeCell ref="S7589:U7589"/>
    <mergeCell ref="W7589:X7589"/>
    <mergeCell ref="E7593:G7593"/>
    <mergeCell ref="I7593:K7593"/>
    <mergeCell ref="S7593:U7593"/>
    <mergeCell ref="B7560:X7560"/>
    <mergeCell ref="B7562:C7563"/>
    <mergeCell ref="E7562:G7562"/>
    <mergeCell ref="I7562:K7562"/>
    <mergeCell ref="S7562:U7562"/>
    <mergeCell ref="W7562:X7562"/>
    <mergeCell ref="E7566:G7566"/>
    <mergeCell ref="I7566:K7566"/>
    <mergeCell ref="S7566:U7566"/>
    <mergeCell ref="C7568:E7568"/>
    <mergeCell ref="G7568:I7568"/>
    <mergeCell ref="B7571:X7571"/>
    <mergeCell ref="B7573:C7576"/>
    <mergeCell ref="E7573:G7573"/>
    <mergeCell ref="I7573:K7573"/>
    <mergeCell ref="S7573:U7573"/>
    <mergeCell ref="W7573:X7573"/>
    <mergeCell ref="C7541:E7541"/>
    <mergeCell ref="G7541:I7541"/>
    <mergeCell ref="B7544:X7544"/>
    <mergeCell ref="B7546:C7549"/>
    <mergeCell ref="E7546:G7546"/>
    <mergeCell ref="I7546:K7546"/>
    <mergeCell ref="S7546:U7546"/>
    <mergeCell ref="W7546:X7546"/>
    <mergeCell ref="B7550:C7553"/>
    <mergeCell ref="E7550:G7550"/>
    <mergeCell ref="I7550:K7550"/>
    <mergeCell ref="S7550:U7550"/>
    <mergeCell ref="W7550:X7550"/>
    <mergeCell ref="E7555:G7555"/>
    <mergeCell ref="I7555:K7555"/>
    <mergeCell ref="S7555:U7555"/>
    <mergeCell ref="C7557:E7557"/>
    <mergeCell ref="G7557:I7557"/>
    <mergeCell ref="E7523:G7523"/>
    <mergeCell ref="I7523:K7523"/>
    <mergeCell ref="S7523:U7523"/>
    <mergeCell ref="C7525:E7525"/>
    <mergeCell ref="G7525:I7525"/>
    <mergeCell ref="B7528:X7528"/>
    <mergeCell ref="B7530:C7533"/>
    <mergeCell ref="E7530:G7530"/>
    <mergeCell ref="I7530:K7530"/>
    <mergeCell ref="S7530:U7530"/>
    <mergeCell ref="W7530:X7530"/>
    <mergeCell ref="B7534:C7537"/>
    <mergeCell ref="E7534:G7534"/>
    <mergeCell ref="I7534:K7534"/>
    <mergeCell ref="S7534:U7534"/>
    <mergeCell ref="W7534:X7534"/>
    <mergeCell ref="E7539:G7539"/>
    <mergeCell ref="I7539:K7539"/>
    <mergeCell ref="S7539:U7539"/>
    <mergeCell ref="C7503:E7503"/>
    <mergeCell ref="G7503:I7503"/>
    <mergeCell ref="B7506:X7506"/>
    <mergeCell ref="B7508:C7509"/>
    <mergeCell ref="E7508:G7508"/>
    <mergeCell ref="I7508:K7508"/>
    <mergeCell ref="S7508:U7508"/>
    <mergeCell ref="W7508:X7508"/>
    <mergeCell ref="E7512:G7512"/>
    <mergeCell ref="I7512:K7512"/>
    <mergeCell ref="S7512:U7512"/>
    <mergeCell ref="C7514:E7514"/>
    <mergeCell ref="G7514:I7514"/>
    <mergeCell ref="B7517:X7517"/>
    <mergeCell ref="B7519:C7520"/>
    <mergeCell ref="E7519:G7519"/>
    <mergeCell ref="I7519:K7519"/>
    <mergeCell ref="S7519:U7519"/>
    <mergeCell ref="W7519:X7519"/>
    <mergeCell ref="B7486:C7487"/>
    <mergeCell ref="E7486:G7486"/>
    <mergeCell ref="I7486:K7486"/>
    <mergeCell ref="S7486:U7486"/>
    <mergeCell ref="W7486:X7486"/>
    <mergeCell ref="E7490:G7490"/>
    <mergeCell ref="I7490:K7490"/>
    <mergeCell ref="S7490:U7490"/>
    <mergeCell ref="C7492:E7492"/>
    <mergeCell ref="G7492:I7492"/>
    <mergeCell ref="B7495:X7495"/>
    <mergeCell ref="B7497:C7498"/>
    <mergeCell ref="E7497:G7497"/>
    <mergeCell ref="I7497:K7497"/>
    <mergeCell ref="S7497:U7497"/>
    <mergeCell ref="W7497:X7497"/>
    <mergeCell ref="E7501:G7501"/>
    <mergeCell ref="I7501:K7501"/>
    <mergeCell ref="S7501:U7501"/>
    <mergeCell ref="E7467:G7467"/>
    <mergeCell ref="I7467:K7467"/>
    <mergeCell ref="S7467:U7467"/>
    <mergeCell ref="C7469:E7469"/>
    <mergeCell ref="G7469:I7469"/>
    <mergeCell ref="B7472:X7472"/>
    <mergeCell ref="B7474:C7477"/>
    <mergeCell ref="E7474:G7474"/>
    <mergeCell ref="I7474:K7474"/>
    <mergeCell ref="S7474:U7474"/>
    <mergeCell ref="W7474:X7474"/>
    <mergeCell ref="E7479:G7479"/>
    <mergeCell ref="I7479:K7479"/>
    <mergeCell ref="S7479:U7479"/>
    <mergeCell ref="C7481:E7481"/>
    <mergeCell ref="G7481:I7481"/>
    <mergeCell ref="B7484:X7484"/>
    <mergeCell ref="B7450:X7450"/>
    <mergeCell ref="B7452:C7453"/>
    <mergeCell ref="E7452:G7452"/>
    <mergeCell ref="I7452:K7452"/>
    <mergeCell ref="S7452:U7452"/>
    <mergeCell ref="W7452:X7452"/>
    <mergeCell ref="E7456:G7456"/>
    <mergeCell ref="I7456:K7456"/>
    <mergeCell ref="S7456:U7456"/>
    <mergeCell ref="C7458:E7458"/>
    <mergeCell ref="G7458:I7458"/>
    <mergeCell ref="B7461:X7461"/>
    <mergeCell ref="B7463:C7464"/>
    <mergeCell ref="E7463:G7463"/>
    <mergeCell ref="I7463:K7463"/>
    <mergeCell ref="S7463:U7463"/>
    <mergeCell ref="W7463:X7463"/>
    <mergeCell ref="C7431:E7431"/>
    <mergeCell ref="G7431:I7431"/>
    <mergeCell ref="B7434:X7434"/>
    <mergeCell ref="B7436:C7439"/>
    <mergeCell ref="E7436:G7436"/>
    <mergeCell ref="I7436:K7436"/>
    <mergeCell ref="S7436:U7436"/>
    <mergeCell ref="W7436:X7436"/>
    <mergeCell ref="B7440:C7443"/>
    <mergeCell ref="E7440:G7440"/>
    <mergeCell ref="I7440:K7440"/>
    <mergeCell ref="S7440:U7440"/>
    <mergeCell ref="W7440:X7440"/>
    <mergeCell ref="E7445:G7445"/>
    <mergeCell ref="I7445:K7445"/>
    <mergeCell ref="S7445:U7445"/>
    <mergeCell ref="C7447:E7447"/>
    <mergeCell ref="G7447:I7447"/>
    <mergeCell ref="B7414:C7415"/>
    <mergeCell ref="E7414:G7414"/>
    <mergeCell ref="I7414:K7414"/>
    <mergeCell ref="S7414:U7414"/>
    <mergeCell ref="W7414:X7414"/>
    <mergeCell ref="E7418:G7418"/>
    <mergeCell ref="I7418:K7418"/>
    <mergeCell ref="S7418:U7418"/>
    <mergeCell ref="C7420:E7420"/>
    <mergeCell ref="G7420:I7420"/>
    <mergeCell ref="B7423:X7423"/>
    <mergeCell ref="B7425:C7426"/>
    <mergeCell ref="E7425:G7425"/>
    <mergeCell ref="I7425:K7425"/>
    <mergeCell ref="S7425:U7425"/>
    <mergeCell ref="W7425:X7425"/>
    <mergeCell ref="E7429:G7429"/>
    <mergeCell ref="I7429:K7429"/>
    <mergeCell ref="S7429:U7429"/>
    <mergeCell ref="B7396:X7396"/>
    <mergeCell ref="B7398:C7401"/>
    <mergeCell ref="E7398:G7398"/>
    <mergeCell ref="I7398:K7398"/>
    <mergeCell ref="S7398:U7398"/>
    <mergeCell ref="W7398:X7398"/>
    <mergeCell ref="B7402:C7405"/>
    <mergeCell ref="E7402:G7402"/>
    <mergeCell ref="I7402:K7402"/>
    <mergeCell ref="S7402:U7402"/>
    <mergeCell ref="W7402:X7402"/>
    <mergeCell ref="E7407:G7407"/>
    <mergeCell ref="I7407:K7407"/>
    <mergeCell ref="S7407:U7407"/>
    <mergeCell ref="C7409:E7409"/>
    <mergeCell ref="G7409:I7409"/>
    <mergeCell ref="B7412:X7412"/>
    <mergeCell ref="C7377:E7377"/>
    <mergeCell ref="G7377:I7377"/>
    <mergeCell ref="B7380:X7380"/>
    <mergeCell ref="B7382:C7385"/>
    <mergeCell ref="E7382:G7382"/>
    <mergeCell ref="I7382:K7382"/>
    <mergeCell ref="S7382:U7382"/>
    <mergeCell ref="W7382:X7382"/>
    <mergeCell ref="B7386:C7389"/>
    <mergeCell ref="E7386:G7386"/>
    <mergeCell ref="I7386:K7386"/>
    <mergeCell ref="S7386:U7386"/>
    <mergeCell ref="W7386:X7386"/>
    <mergeCell ref="E7391:G7391"/>
    <mergeCell ref="I7391:K7391"/>
    <mergeCell ref="S7391:U7391"/>
    <mergeCell ref="C7393:E7393"/>
    <mergeCell ref="G7393:I7393"/>
    <mergeCell ref="B7360:C7361"/>
    <mergeCell ref="E7360:G7360"/>
    <mergeCell ref="I7360:K7360"/>
    <mergeCell ref="S7360:U7360"/>
    <mergeCell ref="W7360:X7360"/>
    <mergeCell ref="E7364:G7364"/>
    <mergeCell ref="I7364:K7364"/>
    <mergeCell ref="S7364:U7364"/>
    <mergeCell ref="C7366:E7366"/>
    <mergeCell ref="G7366:I7366"/>
    <mergeCell ref="B7369:X7369"/>
    <mergeCell ref="B7371:C7372"/>
    <mergeCell ref="E7371:G7371"/>
    <mergeCell ref="I7371:K7371"/>
    <mergeCell ref="S7371:U7371"/>
    <mergeCell ref="W7371:X7371"/>
    <mergeCell ref="E7375:G7375"/>
    <mergeCell ref="I7375:K7375"/>
    <mergeCell ref="S7375:U7375"/>
    <mergeCell ref="E7342:G7342"/>
    <mergeCell ref="I7342:K7342"/>
    <mergeCell ref="S7342:U7342"/>
    <mergeCell ref="C7344:E7344"/>
    <mergeCell ref="G7344:I7344"/>
    <mergeCell ref="B7347:X7347"/>
    <mergeCell ref="B7349:C7350"/>
    <mergeCell ref="E7349:G7349"/>
    <mergeCell ref="I7349:K7349"/>
    <mergeCell ref="S7349:U7349"/>
    <mergeCell ref="W7349:X7349"/>
    <mergeCell ref="E7353:G7353"/>
    <mergeCell ref="I7353:K7353"/>
    <mergeCell ref="S7353:U7353"/>
    <mergeCell ref="C7355:E7355"/>
    <mergeCell ref="G7355:I7355"/>
    <mergeCell ref="B7358:X7358"/>
    <mergeCell ref="B7321:C7324"/>
    <mergeCell ref="E7321:G7321"/>
    <mergeCell ref="I7321:K7321"/>
    <mergeCell ref="S7321:U7321"/>
    <mergeCell ref="W7321:X7321"/>
    <mergeCell ref="E7326:G7326"/>
    <mergeCell ref="I7326:K7326"/>
    <mergeCell ref="S7326:U7326"/>
    <mergeCell ref="C7328:E7328"/>
    <mergeCell ref="G7328:I7328"/>
    <mergeCell ref="B7331:X7331"/>
    <mergeCell ref="B7333:C7336"/>
    <mergeCell ref="E7333:G7333"/>
    <mergeCell ref="I7333:K7333"/>
    <mergeCell ref="S7333:U7333"/>
    <mergeCell ref="W7333:X7333"/>
    <mergeCell ref="B7337:C7340"/>
    <mergeCell ref="E7337:G7337"/>
    <mergeCell ref="I7337:K7337"/>
    <mergeCell ref="S7337:U7337"/>
    <mergeCell ref="W7337:X7337"/>
    <mergeCell ref="B7304:X7304"/>
    <mergeCell ref="B7306:C7307"/>
    <mergeCell ref="E7306:G7306"/>
    <mergeCell ref="I7306:K7306"/>
    <mergeCell ref="S7306:U7306"/>
    <mergeCell ref="W7306:X7306"/>
    <mergeCell ref="E7310:G7310"/>
    <mergeCell ref="I7310:K7310"/>
    <mergeCell ref="S7310:U7310"/>
    <mergeCell ref="C7312:E7312"/>
    <mergeCell ref="G7312:I7312"/>
    <mergeCell ref="B7315:X7315"/>
    <mergeCell ref="B7317:C7320"/>
    <mergeCell ref="E7317:G7317"/>
    <mergeCell ref="I7317:K7317"/>
    <mergeCell ref="S7317:U7317"/>
    <mergeCell ref="W7317:X7317"/>
    <mergeCell ref="C7285:E7285"/>
    <mergeCell ref="G7285:I7285"/>
    <mergeCell ref="B7288:X7288"/>
    <mergeCell ref="B7290:C7293"/>
    <mergeCell ref="E7290:G7290"/>
    <mergeCell ref="I7290:K7290"/>
    <mergeCell ref="S7290:U7290"/>
    <mergeCell ref="W7290:X7290"/>
    <mergeCell ref="B7294:C7297"/>
    <mergeCell ref="E7294:G7294"/>
    <mergeCell ref="I7294:K7294"/>
    <mergeCell ref="S7294:U7294"/>
    <mergeCell ref="W7294:X7294"/>
    <mergeCell ref="E7299:G7299"/>
    <mergeCell ref="I7299:K7299"/>
    <mergeCell ref="S7299:U7299"/>
    <mergeCell ref="C7301:E7301"/>
    <mergeCell ref="G7301:I7301"/>
    <mergeCell ref="B7268:C7269"/>
    <mergeCell ref="E7268:G7268"/>
    <mergeCell ref="I7268:K7268"/>
    <mergeCell ref="S7268:U7268"/>
    <mergeCell ref="W7268:X7268"/>
    <mergeCell ref="E7272:G7272"/>
    <mergeCell ref="I7272:K7272"/>
    <mergeCell ref="S7272:U7272"/>
    <mergeCell ref="C7274:E7274"/>
    <mergeCell ref="G7274:I7274"/>
    <mergeCell ref="B7277:X7277"/>
    <mergeCell ref="B7279:C7280"/>
    <mergeCell ref="E7279:G7279"/>
    <mergeCell ref="I7279:K7279"/>
    <mergeCell ref="S7279:U7279"/>
    <mergeCell ref="W7279:X7279"/>
    <mergeCell ref="E7283:G7283"/>
    <mergeCell ref="I7283:K7283"/>
    <mergeCell ref="S7283:U7283"/>
    <mergeCell ref="E7250:G7250"/>
    <mergeCell ref="I7250:K7250"/>
    <mergeCell ref="S7250:U7250"/>
    <mergeCell ref="C7252:E7252"/>
    <mergeCell ref="G7252:I7252"/>
    <mergeCell ref="B7255:X7255"/>
    <mergeCell ref="B7257:C7258"/>
    <mergeCell ref="E7257:G7257"/>
    <mergeCell ref="I7257:K7257"/>
    <mergeCell ref="S7257:U7257"/>
    <mergeCell ref="W7257:X7257"/>
    <mergeCell ref="E7261:G7261"/>
    <mergeCell ref="I7261:K7261"/>
    <mergeCell ref="S7261:U7261"/>
    <mergeCell ref="C7263:E7263"/>
    <mergeCell ref="G7263:I7263"/>
    <mergeCell ref="B7266:X7266"/>
    <mergeCell ref="B7229:C7232"/>
    <mergeCell ref="E7229:G7229"/>
    <mergeCell ref="I7229:K7229"/>
    <mergeCell ref="S7229:U7229"/>
    <mergeCell ref="W7229:X7229"/>
    <mergeCell ref="E7234:G7234"/>
    <mergeCell ref="I7234:K7234"/>
    <mergeCell ref="S7234:U7234"/>
    <mergeCell ref="C7236:E7236"/>
    <mergeCell ref="G7236:I7236"/>
    <mergeCell ref="B7239:X7239"/>
    <mergeCell ref="B7241:C7244"/>
    <mergeCell ref="E7241:G7241"/>
    <mergeCell ref="I7241:K7241"/>
    <mergeCell ref="S7241:U7241"/>
    <mergeCell ref="W7241:X7241"/>
    <mergeCell ref="B7245:C7248"/>
    <mergeCell ref="E7245:G7245"/>
    <mergeCell ref="I7245:K7245"/>
    <mergeCell ref="S7245:U7245"/>
    <mergeCell ref="W7245:X7245"/>
    <mergeCell ref="C7209:E7209"/>
    <mergeCell ref="G7209:I7209"/>
    <mergeCell ref="B7212:X7212"/>
    <mergeCell ref="B7214:C7215"/>
    <mergeCell ref="E7214:G7214"/>
    <mergeCell ref="I7214:K7214"/>
    <mergeCell ref="S7214:U7214"/>
    <mergeCell ref="W7214:X7214"/>
    <mergeCell ref="E7218:G7218"/>
    <mergeCell ref="I7218:K7218"/>
    <mergeCell ref="S7218:U7218"/>
    <mergeCell ref="C7220:E7220"/>
    <mergeCell ref="G7220:I7220"/>
    <mergeCell ref="B7223:X7223"/>
    <mergeCell ref="B7225:C7228"/>
    <mergeCell ref="E7225:G7225"/>
    <mergeCell ref="I7225:K7225"/>
    <mergeCell ref="S7225:U7225"/>
    <mergeCell ref="W7225:X7225"/>
    <mergeCell ref="B7192:C7193"/>
    <mergeCell ref="E7192:G7192"/>
    <mergeCell ref="I7192:K7192"/>
    <mergeCell ref="S7192:U7192"/>
    <mergeCell ref="W7192:X7192"/>
    <mergeCell ref="E7196:G7196"/>
    <mergeCell ref="I7196:K7196"/>
    <mergeCell ref="S7196:U7196"/>
    <mergeCell ref="C7198:E7198"/>
    <mergeCell ref="G7198:I7198"/>
    <mergeCell ref="B7201:X7201"/>
    <mergeCell ref="B7203:C7204"/>
    <mergeCell ref="E7203:G7203"/>
    <mergeCell ref="I7203:K7203"/>
    <mergeCell ref="S7203:U7203"/>
    <mergeCell ref="W7203:X7203"/>
    <mergeCell ref="E7207:G7207"/>
    <mergeCell ref="I7207:K7207"/>
    <mergeCell ref="S7207:U7207"/>
    <mergeCell ref="B7175:X7175"/>
    <mergeCell ref="B7176:C7179"/>
    <mergeCell ref="E7176:G7176"/>
    <mergeCell ref="I7176:K7176"/>
    <mergeCell ref="S7176:U7176"/>
    <mergeCell ref="W7176:X7176"/>
    <mergeCell ref="B7180:C7183"/>
    <mergeCell ref="E7180:G7180"/>
    <mergeCell ref="I7180:K7180"/>
    <mergeCell ref="S7180:U7180"/>
    <mergeCell ref="W7180:X7180"/>
    <mergeCell ref="E7185:G7185"/>
    <mergeCell ref="I7185:K7185"/>
    <mergeCell ref="S7185:U7185"/>
    <mergeCell ref="C7187:E7187"/>
    <mergeCell ref="G7187:I7187"/>
    <mergeCell ref="B7190:X7190"/>
    <mergeCell ref="C7156:E7156"/>
    <mergeCell ref="G7156:I7156"/>
    <mergeCell ref="B7159:X7159"/>
    <mergeCell ref="B7161:C7164"/>
    <mergeCell ref="E7161:G7161"/>
    <mergeCell ref="I7161:K7161"/>
    <mergeCell ref="S7161:U7161"/>
    <mergeCell ref="W7161:X7161"/>
    <mergeCell ref="B7165:C7168"/>
    <mergeCell ref="E7165:G7165"/>
    <mergeCell ref="I7165:K7165"/>
    <mergeCell ref="S7165:U7165"/>
    <mergeCell ref="W7165:X7165"/>
    <mergeCell ref="E7170:G7170"/>
    <mergeCell ref="I7170:K7170"/>
    <mergeCell ref="S7170:U7170"/>
    <mergeCell ref="C7172:E7172"/>
    <mergeCell ref="G7172:I7172"/>
    <mergeCell ref="E7138:G7138"/>
    <mergeCell ref="I7138:K7138"/>
    <mergeCell ref="S7138:U7138"/>
    <mergeCell ref="C7140:E7140"/>
    <mergeCell ref="G7140:I7140"/>
    <mergeCell ref="B7143:X7143"/>
    <mergeCell ref="B7145:C7148"/>
    <mergeCell ref="E7145:G7145"/>
    <mergeCell ref="I7145:K7145"/>
    <mergeCell ref="S7145:U7145"/>
    <mergeCell ref="W7145:X7145"/>
    <mergeCell ref="B7149:C7152"/>
    <mergeCell ref="E7149:G7149"/>
    <mergeCell ref="I7149:K7149"/>
    <mergeCell ref="S7149:U7149"/>
    <mergeCell ref="W7149:X7149"/>
    <mergeCell ref="E7154:G7154"/>
    <mergeCell ref="I7154:K7154"/>
    <mergeCell ref="S7154:U7154"/>
    <mergeCell ref="B7121:X7121"/>
    <mergeCell ref="B7123:C7124"/>
    <mergeCell ref="E7123:G7123"/>
    <mergeCell ref="I7123:K7123"/>
    <mergeCell ref="S7123:U7123"/>
    <mergeCell ref="W7123:X7123"/>
    <mergeCell ref="E7127:G7127"/>
    <mergeCell ref="I7127:K7127"/>
    <mergeCell ref="S7127:U7127"/>
    <mergeCell ref="C7129:E7129"/>
    <mergeCell ref="G7129:I7129"/>
    <mergeCell ref="B7132:X7132"/>
    <mergeCell ref="B7134:C7135"/>
    <mergeCell ref="E7134:G7134"/>
    <mergeCell ref="I7134:K7134"/>
    <mergeCell ref="S7134:U7134"/>
    <mergeCell ref="W7134:X7134"/>
    <mergeCell ref="C7102:E7102"/>
    <mergeCell ref="G7102:I7102"/>
    <mergeCell ref="B7105:X7105"/>
    <mergeCell ref="B7107:C7110"/>
    <mergeCell ref="E7107:G7107"/>
    <mergeCell ref="I7107:K7107"/>
    <mergeCell ref="S7107:U7107"/>
    <mergeCell ref="W7107:X7107"/>
    <mergeCell ref="B7111:C7114"/>
    <mergeCell ref="E7111:G7111"/>
    <mergeCell ref="I7111:K7111"/>
    <mergeCell ref="S7111:U7111"/>
    <mergeCell ref="W7111:X7111"/>
    <mergeCell ref="E7116:G7116"/>
    <mergeCell ref="I7116:K7116"/>
    <mergeCell ref="S7116:U7116"/>
    <mergeCell ref="C7118:E7118"/>
    <mergeCell ref="G7118:I7118"/>
    <mergeCell ref="B7084:C7085"/>
    <mergeCell ref="E7084:G7084"/>
    <mergeCell ref="I7084:K7084"/>
    <mergeCell ref="S7084:U7084"/>
    <mergeCell ref="W7084:X7084"/>
    <mergeCell ref="E7088:G7088"/>
    <mergeCell ref="I7088:K7088"/>
    <mergeCell ref="S7088:U7088"/>
    <mergeCell ref="C7090:E7090"/>
    <mergeCell ref="G7090:I7090"/>
    <mergeCell ref="B7093:X7093"/>
    <mergeCell ref="B7095:C7098"/>
    <mergeCell ref="E7095:G7095"/>
    <mergeCell ref="I7095:K7095"/>
    <mergeCell ref="S7095:U7095"/>
    <mergeCell ref="E7100:G7100"/>
    <mergeCell ref="I7100:K7100"/>
    <mergeCell ref="S7100:U7100"/>
    <mergeCell ref="E7067:G7067"/>
    <mergeCell ref="I7067:K7067"/>
    <mergeCell ref="S7067:U7067"/>
    <mergeCell ref="C7069:E7069"/>
    <mergeCell ref="G7069:I7069"/>
    <mergeCell ref="B7072:X7072"/>
    <mergeCell ref="B7074:C7075"/>
    <mergeCell ref="E7074:G7074"/>
    <mergeCell ref="I7074:K7074"/>
    <mergeCell ref="S7074:U7074"/>
    <mergeCell ref="W7074:X7074"/>
    <mergeCell ref="E7077:G7077"/>
    <mergeCell ref="I7077:K7077"/>
    <mergeCell ref="S7077:U7077"/>
    <mergeCell ref="C7079:E7079"/>
    <mergeCell ref="G7079:I7079"/>
    <mergeCell ref="B7082:X7082"/>
    <mergeCell ref="C7047:E7047"/>
    <mergeCell ref="G7047:I7047"/>
    <mergeCell ref="B7050:X7050"/>
    <mergeCell ref="B7052:C7053"/>
    <mergeCell ref="E7052:G7052"/>
    <mergeCell ref="I7052:K7052"/>
    <mergeCell ref="S7052:U7052"/>
    <mergeCell ref="W7052:X7052"/>
    <mergeCell ref="E7056:G7056"/>
    <mergeCell ref="I7056:K7056"/>
    <mergeCell ref="S7056:U7056"/>
    <mergeCell ref="C7058:E7058"/>
    <mergeCell ref="G7058:I7058"/>
    <mergeCell ref="B7061:X7061"/>
    <mergeCell ref="B7063:C7064"/>
    <mergeCell ref="E7063:G7063"/>
    <mergeCell ref="I7063:K7063"/>
    <mergeCell ref="S7063:U7063"/>
    <mergeCell ref="W7063:X7063"/>
    <mergeCell ref="E7029:G7029"/>
    <mergeCell ref="I7029:K7029"/>
    <mergeCell ref="S7029:U7029"/>
    <mergeCell ref="C7031:E7031"/>
    <mergeCell ref="G7031:I7031"/>
    <mergeCell ref="B7034:X7034"/>
    <mergeCell ref="B7036:C7039"/>
    <mergeCell ref="E7036:G7036"/>
    <mergeCell ref="I7036:K7036"/>
    <mergeCell ref="S7036:U7036"/>
    <mergeCell ref="W7036:X7036"/>
    <mergeCell ref="B7040:C7043"/>
    <mergeCell ref="E7040:G7040"/>
    <mergeCell ref="I7040:K7040"/>
    <mergeCell ref="S7040:U7040"/>
    <mergeCell ref="W7040:X7040"/>
    <mergeCell ref="E7045:G7045"/>
    <mergeCell ref="I7045:K7045"/>
    <mergeCell ref="S7045:U7045"/>
    <mergeCell ref="B7009:C7010"/>
    <mergeCell ref="E7009:G7009"/>
    <mergeCell ref="I7009:K7009"/>
    <mergeCell ref="S7009:U7009"/>
    <mergeCell ref="W7009:X7009"/>
    <mergeCell ref="E7013:G7013"/>
    <mergeCell ref="I7013:K7013"/>
    <mergeCell ref="S7013:U7013"/>
    <mergeCell ref="C7015:E7015"/>
    <mergeCell ref="G7015:I7015"/>
    <mergeCell ref="B7018:X7018"/>
    <mergeCell ref="B7020:C7023"/>
    <mergeCell ref="E7020:G7020"/>
    <mergeCell ref="I7020:K7020"/>
    <mergeCell ref="S7020:U7020"/>
    <mergeCell ref="B7024:C7027"/>
    <mergeCell ref="E7024:G7024"/>
    <mergeCell ref="I7024:K7024"/>
    <mergeCell ref="S7024:U7024"/>
    <mergeCell ref="E6991:G6991"/>
    <mergeCell ref="I6991:K6991"/>
    <mergeCell ref="S6991:U6991"/>
    <mergeCell ref="C6993:E6993"/>
    <mergeCell ref="G6993:I6993"/>
    <mergeCell ref="B6996:X6996"/>
    <mergeCell ref="B6998:C6999"/>
    <mergeCell ref="E6998:G6998"/>
    <mergeCell ref="I6998:K6998"/>
    <mergeCell ref="S6998:U6998"/>
    <mergeCell ref="W6998:X6998"/>
    <mergeCell ref="E7002:G7002"/>
    <mergeCell ref="I7002:K7002"/>
    <mergeCell ref="S7002:U7002"/>
    <mergeCell ref="C7004:E7004"/>
    <mergeCell ref="G7004:I7004"/>
    <mergeCell ref="B7007:X7007"/>
    <mergeCell ref="C6971:E6971"/>
    <mergeCell ref="G6971:I6971"/>
    <mergeCell ref="B6974:X6974"/>
    <mergeCell ref="B6976:C6977"/>
    <mergeCell ref="E6976:G6976"/>
    <mergeCell ref="I6976:K6976"/>
    <mergeCell ref="S6976:U6976"/>
    <mergeCell ref="W6976:X6976"/>
    <mergeCell ref="E6980:G6980"/>
    <mergeCell ref="I6980:K6980"/>
    <mergeCell ref="S6980:U6980"/>
    <mergeCell ref="C6982:E6982"/>
    <mergeCell ref="G6982:I6982"/>
    <mergeCell ref="B6985:X6985"/>
    <mergeCell ref="B6987:C6988"/>
    <mergeCell ref="E6987:G6987"/>
    <mergeCell ref="I6987:K6987"/>
    <mergeCell ref="S6987:U6987"/>
    <mergeCell ref="B6953:C6956"/>
    <mergeCell ref="E6953:G6953"/>
    <mergeCell ref="I6953:K6953"/>
    <mergeCell ref="S6953:U6953"/>
    <mergeCell ref="W6953:X6953"/>
    <mergeCell ref="E6958:G6958"/>
    <mergeCell ref="I6958:K6958"/>
    <mergeCell ref="S6958:U6958"/>
    <mergeCell ref="C6960:E6960"/>
    <mergeCell ref="G6960:I6960"/>
    <mergeCell ref="B6963:X6963"/>
    <mergeCell ref="B6965:C6966"/>
    <mergeCell ref="E6965:G6965"/>
    <mergeCell ref="I6965:K6965"/>
    <mergeCell ref="S6965:U6965"/>
    <mergeCell ref="W6965:X6965"/>
    <mergeCell ref="E6969:G6969"/>
    <mergeCell ref="I6969:K6969"/>
    <mergeCell ref="S6969:U6969"/>
    <mergeCell ref="E6935:G6935"/>
    <mergeCell ref="I6935:K6935"/>
    <mergeCell ref="S6935:U6935"/>
    <mergeCell ref="C6937:E6937"/>
    <mergeCell ref="G6937:I6937"/>
    <mergeCell ref="B6940:X6940"/>
    <mergeCell ref="B6942:C6943"/>
    <mergeCell ref="E6942:G6942"/>
    <mergeCell ref="I6942:K6942"/>
    <mergeCell ref="S6942:U6942"/>
    <mergeCell ref="W6942:X6942"/>
    <mergeCell ref="E6946:G6946"/>
    <mergeCell ref="I6946:K6946"/>
    <mergeCell ref="S6946:U6946"/>
    <mergeCell ref="C6948:E6948"/>
    <mergeCell ref="G6948:I6948"/>
    <mergeCell ref="B6951:X6951"/>
    <mergeCell ref="B6915:C6918"/>
    <mergeCell ref="E6915:G6915"/>
    <mergeCell ref="I6915:K6915"/>
    <mergeCell ref="S6915:U6915"/>
    <mergeCell ref="W6915:X6915"/>
    <mergeCell ref="B6919:C6922"/>
    <mergeCell ref="E6919:G6919"/>
    <mergeCell ref="I6919:K6919"/>
    <mergeCell ref="S6919:U6919"/>
    <mergeCell ref="W6919:X6919"/>
    <mergeCell ref="E6924:G6924"/>
    <mergeCell ref="I6924:K6924"/>
    <mergeCell ref="S6924:U6924"/>
    <mergeCell ref="C6926:E6926"/>
    <mergeCell ref="G6926:I6926"/>
    <mergeCell ref="B6929:X6929"/>
    <mergeCell ref="B6931:C6932"/>
    <mergeCell ref="E6931:G6931"/>
    <mergeCell ref="I6931:K6931"/>
    <mergeCell ref="S6931:U6931"/>
    <mergeCell ref="W6931:X6931"/>
    <mergeCell ref="E6897:G6897"/>
    <mergeCell ref="I6897:K6897"/>
    <mergeCell ref="S6897:U6897"/>
    <mergeCell ref="C6899:E6899"/>
    <mergeCell ref="G6899:I6899"/>
    <mergeCell ref="B6902:X6902"/>
    <mergeCell ref="B6904:C6905"/>
    <mergeCell ref="E6904:G6904"/>
    <mergeCell ref="I6904:K6904"/>
    <mergeCell ref="S6904:U6904"/>
    <mergeCell ref="W6904:X6904"/>
    <mergeCell ref="E6908:G6908"/>
    <mergeCell ref="I6908:K6908"/>
    <mergeCell ref="S6908:U6908"/>
    <mergeCell ref="C6910:E6910"/>
    <mergeCell ref="G6910:I6910"/>
    <mergeCell ref="B6913:X6913"/>
    <mergeCell ref="B6877:C6880"/>
    <mergeCell ref="E6877:G6877"/>
    <mergeCell ref="I6877:K6877"/>
    <mergeCell ref="S6877:U6877"/>
    <mergeCell ref="W6877:X6877"/>
    <mergeCell ref="B6881:C6884"/>
    <mergeCell ref="E6881:G6881"/>
    <mergeCell ref="I6881:K6881"/>
    <mergeCell ref="S6881:U6881"/>
    <mergeCell ref="W6881:X6881"/>
    <mergeCell ref="E6886:G6886"/>
    <mergeCell ref="I6886:K6886"/>
    <mergeCell ref="S6886:U6886"/>
    <mergeCell ref="C6888:E6888"/>
    <mergeCell ref="G6888:I6888"/>
    <mergeCell ref="B6891:X6891"/>
    <mergeCell ref="B6893:C6894"/>
    <mergeCell ref="E6893:G6893"/>
    <mergeCell ref="I6893:K6893"/>
    <mergeCell ref="S6893:U6893"/>
    <mergeCell ref="W6893:X6893"/>
    <mergeCell ref="B6859:X6859"/>
    <mergeCell ref="B6861:C6864"/>
    <mergeCell ref="E6861:G6861"/>
    <mergeCell ref="I6861:K6861"/>
    <mergeCell ref="S6861:U6861"/>
    <mergeCell ref="W6861:X6861"/>
    <mergeCell ref="B6865:C6868"/>
    <mergeCell ref="E6865:G6865"/>
    <mergeCell ref="I6865:K6865"/>
    <mergeCell ref="S6865:U6865"/>
    <mergeCell ref="W6865:X6865"/>
    <mergeCell ref="E6870:G6870"/>
    <mergeCell ref="I6870:K6870"/>
    <mergeCell ref="S6870:U6870"/>
    <mergeCell ref="C6872:E6872"/>
    <mergeCell ref="G6872:I6872"/>
    <mergeCell ref="B6875:X6875"/>
    <mergeCell ref="C6840:E6840"/>
    <mergeCell ref="G6840:I6840"/>
    <mergeCell ref="B6843:X6843"/>
    <mergeCell ref="B6845:C6848"/>
    <mergeCell ref="E6845:G6845"/>
    <mergeCell ref="I6845:K6845"/>
    <mergeCell ref="S6845:U6845"/>
    <mergeCell ref="W6845:X6845"/>
    <mergeCell ref="B6849:C6852"/>
    <mergeCell ref="E6849:G6849"/>
    <mergeCell ref="I6849:K6849"/>
    <mergeCell ref="S6849:U6849"/>
    <mergeCell ref="W6849:X6849"/>
    <mergeCell ref="E6854:G6854"/>
    <mergeCell ref="I6854:K6854"/>
    <mergeCell ref="S6854:U6854"/>
    <mergeCell ref="C6856:E6856"/>
    <mergeCell ref="G6856:I6856"/>
    <mergeCell ref="B6822:C6825"/>
    <mergeCell ref="E6822:G6822"/>
    <mergeCell ref="I6822:K6822"/>
    <mergeCell ref="S6822:U6822"/>
    <mergeCell ref="W6822:X6822"/>
    <mergeCell ref="E6827:G6827"/>
    <mergeCell ref="I6827:K6827"/>
    <mergeCell ref="S6827:U6827"/>
    <mergeCell ref="C6829:E6829"/>
    <mergeCell ref="G6829:I6829"/>
    <mergeCell ref="B6832:X6832"/>
    <mergeCell ref="B6834:C6835"/>
    <mergeCell ref="E6834:G6834"/>
    <mergeCell ref="I6834:K6834"/>
    <mergeCell ref="S6834:U6834"/>
    <mergeCell ref="W6834:X6834"/>
    <mergeCell ref="E6838:G6838"/>
    <mergeCell ref="I6838:K6838"/>
    <mergeCell ref="S6838:U6838"/>
    <mergeCell ref="B6798:X6798"/>
    <mergeCell ref="B6800:C6804"/>
    <mergeCell ref="E6800:G6800"/>
    <mergeCell ref="I6800:K6800"/>
    <mergeCell ref="S6800:U6800"/>
    <mergeCell ref="W6800:X6800"/>
    <mergeCell ref="B6805:C6809"/>
    <mergeCell ref="E6805:G6805"/>
    <mergeCell ref="I6805:K6805"/>
    <mergeCell ref="S6805:U6805"/>
    <mergeCell ref="E6811:G6811"/>
    <mergeCell ref="I6811:K6811"/>
    <mergeCell ref="S6811:U6811"/>
    <mergeCell ref="C6813:E6813"/>
    <mergeCell ref="G6813:I6813"/>
    <mergeCell ref="B6816:X6816"/>
    <mergeCell ref="B6818:C6821"/>
    <mergeCell ref="E6818:G6818"/>
    <mergeCell ref="I6818:K6818"/>
    <mergeCell ref="S6818:U6818"/>
    <mergeCell ref="W6818:X6818"/>
    <mergeCell ref="C6779:E6779"/>
    <mergeCell ref="G6779:I6779"/>
    <mergeCell ref="B6782:X6782"/>
    <mergeCell ref="B6784:C6787"/>
    <mergeCell ref="E6784:G6784"/>
    <mergeCell ref="I6784:K6784"/>
    <mergeCell ref="S6784:U6784"/>
    <mergeCell ref="W6784:X6784"/>
    <mergeCell ref="B6788:C6791"/>
    <mergeCell ref="E6788:G6788"/>
    <mergeCell ref="I6788:K6788"/>
    <mergeCell ref="S6788:U6788"/>
    <mergeCell ref="W6788:X6788"/>
    <mergeCell ref="E6793:G6793"/>
    <mergeCell ref="I6793:K6793"/>
    <mergeCell ref="S6793:U6793"/>
    <mergeCell ref="C6795:E6795"/>
    <mergeCell ref="G6795:I6795"/>
    <mergeCell ref="B6762:C6763"/>
    <mergeCell ref="E6762:G6762"/>
    <mergeCell ref="I6762:K6762"/>
    <mergeCell ref="S6762:U6762"/>
    <mergeCell ref="W6762:X6762"/>
    <mergeCell ref="E6766:G6766"/>
    <mergeCell ref="I6766:K6766"/>
    <mergeCell ref="S6766:U6766"/>
    <mergeCell ref="C6768:E6768"/>
    <mergeCell ref="G6768:I6768"/>
    <mergeCell ref="B6771:X6771"/>
    <mergeCell ref="B6773:C6774"/>
    <mergeCell ref="E6773:G6773"/>
    <mergeCell ref="I6773:K6773"/>
    <mergeCell ref="S6773:U6773"/>
    <mergeCell ref="W6773:X6773"/>
    <mergeCell ref="E6777:G6777"/>
    <mergeCell ref="I6777:K6777"/>
    <mergeCell ref="S6777:U6777"/>
    <mergeCell ref="B6744:X6744"/>
    <mergeCell ref="B6746:C6749"/>
    <mergeCell ref="E6746:G6746"/>
    <mergeCell ref="I6746:K6746"/>
    <mergeCell ref="S6746:U6746"/>
    <mergeCell ref="W6746:X6746"/>
    <mergeCell ref="B6750:C6753"/>
    <mergeCell ref="E6750:G6750"/>
    <mergeCell ref="I6750:K6750"/>
    <mergeCell ref="S6750:U6750"/>
    <mergeCell ref="W6750:X6750"/>
    <mergeCell ref="E6755:G6755"/>
    <mergeCell ref="I6755:K6755"/>
    <mergeCell ref="S6755:U6755"/>
    <mergeCell ref="C6757:E6757"/>
    <mergeCell ref="G6757:I6757"/>
    <mergeCell ref="B6760:X6760"/>
    <mergeCell ref="C6725:E6725"/>
    <mergeCell ref="G6725:I6725"/>
    <mergeCell ref="B6728:X6728"/>
    <mergeCell ref="B6730:C6733"/>
    <mergeCell ref="E6730:G6730"/>
    <mergeCell ref="I6730:K6730"/>
    <mergeCell ref="S6730:U6730"/>
    <mergeCell ref="W6730:X6730"/>
    <mergeCell ref="B6734:C6737"/>
    <mergeCell ref="E6734:G6734"/>
    <mergeCell ref="I6734:K6734"/>
    <mergeCell ref="S6734:U6734"/>
    <mergeCell ref="W6734:X6734"/>
    <mergeCell ref="E6739:G6739"/>
    <mergeCell ref="I6739:K6739"/>
    <mergeCell ref="S6739:U6739"/>
    <mergeCell ref="C6741:E6741"/>
    <mergeCell ref="G6741:I6741"/>
    <mergeCell ref="B6707:C6710"/>
    <mergeCell ref="E6707:G6707"/>
    <mergeCell ref="I6707:K6707"/>
    <mergeCell ref="S6707:U6707"/>
    <mergeCell ref="W6707:X6707"/>
    <mergeCell ref="E6712:G6712"/>
    <mergeCell ref="I6712:K6712"/>
    <mergeCell ref="S6712:U6712"/>
    <mergeCell ref="C6714:E6714"/>
    <mergeCell ref="G6714:I6714"/>
    <mergeCell ref="B6717:X6717"/>
    <mergeCell ref="B6719:C6720"/>
    <mergeCell ref="E6719:G6719"/>
    <mergeCell ref="I6719:K6719"/>
    <mergeCell ref="S6719:U6719"/>
    <mergeCell ref="W6719:X6719"/>
    <mergeCell ref="E6723:G6723"/>
    <mergeCell ref="I6723:K6723"/>
    <mergeCell ref="S6723:U6723"/>
    <mergeCell ref="C6687:E6687"/>
    <mergeCell ref="G6687:I6687"/>
    <mergeCell ref="B6690:X6690"/>
    <mergeCell ref="B6692:C6693"/>
    <mergeCell ref="E6692:G6692"/>
    <mergeCell ref="I6692:K6692"/>
    <mergeCell ref="S6692:U6692"/>
    <mergeCell ref="W6692:X6692"/>
    <mergeCell ref="E6696:G6696"/>
    <mergeCell ref="I6696:K6696"/>
    <mergeCell ref="S6696:U6696"/>
    <mergeCell ref="C6698:E6698"/>
    <mergeCell ref="G6698:I6698"/>
    <mergeCell ref="B6701:X6701"/>
    <mergeCell ref="B6703:C6706"/>
    <mergeCell ref="E6703:G6703"/>
    <mergeCell ref="I6703:K6703"/>
    <mergeCell ref="S6703:U6703"/>
    <mergeCell ref="E6669:G6669"/>
    <mergeCell ref="I6669:K6669"/>
    <mergeCell ref="S6669:U6669"/>
    <mergeCell ref="C6671:E6671"/>
    <mergeCell ref="G6671:I6671"/>
    <mergeCell ref="B6674:X6674"/>
    <mergeCell ref="B6676:C6679"/>
    <mergeCell ref="E6676:G6676"/>
    <mergeCell ref="I6676:K6676"/>
    <mergeCell ref="S6676:U6676"/>
    <mergeCell ref="W6676:X6676"/>
    <mergeCell ref="B6680:C6683"/>
    <mergeCell ref="E6680:G6680"/>
    <mergeCell ref="I6680:K6680"/>
    <mergeCell ref="S6680:U6680"/>
    <mergeCell ref="W6680:X6680"/>
    <mergeCell ref="E6685:G6685"/>
    <mergeCell ref="I6685:K6685"/>
    <mergeCell ref="S6685:U6685"/>
    <mergeCell ref="B6648:C6651"/>
    <mergeCell ref="E6648:G6648"/>
    <mergeCell ref="I6648:K6648"/>
    <mergeCell ref="S6648:U6648"/>
    <mergeCell ref="W6648:X6648"/>
    <mergeCell ref="E6653:G6653"/>
    <mergeCell ref="I6653:K6653"/>
    <mergeCell ref="S6653:U6653"/>
    <mergeCell ref="C6655:E6655"/>
    <mergeCell ref="G6655:I6655"/>
    <mergeCell ref="B6658:X6658"/>
    <mergeCell ref="B6660:C6663"/>
    <mergeCell ref="E6660:G6660"/>
    <mergeCell ref="I6660:K6660"/>
    <mergeCell ref="S6660:U6660"/>
    <mergeCell ref="W6660:X6660"/>
    <mergeCell ref="B6664:C6667"/>
    <mergeCell ref="E6664:G6664"/>
    <mergeCell ref="I6664:K6664"/>
    <mergeCell ref="S6664:U6664"/>
    <mergeCell ref="W6664:X6664"/>
    <mergeCell ref="C6628:E6628"/>
    <mergeCell ref="G6628:I6628"/>
    <mergeCell ref="B6631:X6631"/>
    <mergeCell ref="B6633:C6634"/>
    <mergeCell ref="E6633:G6633"/>
    <mergeCell ref="I6633:K6633"/>
    <mergeCell ref="S6633:U6633"/>
    <mergeCell ref="E6637:G6637"/>
    <mergeCell ref="I6637:K6637"/>
    <mergeCell ref="S6637:U6637"/>
    <mergeCell ref="C6639:E6639"/>
    <mergeCell ref="G6639:I6639"/>
    <mergeCell ref="B6642:X6642"/>
    <mergeCell ref="B6644:C6647"/>
    <mergeCell ref="E6644:G6644"/>
    <mergeCell ref="I6644:K6644"/>
    <mergeCell ref="S6644:U6644"/>
    <mergeCell ref="W6644:X6644"/>
    <mergeCell ref="E6610:G6610"/>
    <mergeCell ref="I6610:K6610"/>
    <mergeCell ref="S6610:U6610"/>
    <mergeCell ref="C6612:E6612"/>
    <mergeCell ref="G6612:I6612"/>
    <mergeCell ref="B6615:X6615"/>
    <mergeCell ref="B6617:C6620"/>
    <mergeCell ref="E6617:G6617"/>
    <mergeCell ref="I6617:K6617"/>
    <mergeCell ref="S6617:U6617"/>
    <mergeCell ref="W6617:X6617"/>
    <mergeCell ref="B6621:C6624"/>
    <mergeCell ref="E6621:G6621"/>
    <mergeCell ref="I6621:K6621"/>
    <mergeCell ref="S6621:U6621"/>
    <mergeCell ref="W6621:X6621"/>
    <mergeCell ref="E6626:G6626"/>
    <mergeCell ref="I6626:K6626"/>
    <mergeCell ref="S6626:U6626"/>
    <mergeCell ref="B6593:X6593"/>
    <mergeCell ref="B6595:C6596"/>
    <mergeCell ref="E6595:G6595"/>
    <mergeCell ref="I6595:K6595"/>
    <mergeCell ref="S6595:U6595"/>
    <mergeCell ref="W6595:X6595"/>
    <mergeCell ref="E6599:G6599"/>
    <mergeCell ref="I6599:K6599"/>
    <mergeCell ref="S6599:U6599"/>
    <mergeCell ref="C6601:E6601"/>
    <mergeCell ref="G6601:I6601"/>
    <mergeCell ref="B6604:X6604"/>
    <mergeCell ref="B6606:C6607"/>
    <mergeCell ref="E6606:G6606"/>
    <mergeCell ref="I6606:K6606"/>
    <mergeCell ref="S6606:U6606"/>
    <mergeCell ref="W6606:X6606"/>
    <mergeCell ref="C6574:E6574"/>
    <mergeCell ref="G6574:I6574"/>
    <mergeCell ref="B6577:X6577"/>
    <mergeCell ref="B6579:C6582"/>
    <mergeCell ref="E6579:G6579"/>
    <mergeCell ref="I6579:K6579"/>
    <mergeCell ref="S6579:U6579"/>
    <mergeCell ref="W6579:X6579"/>
    <mergeCell ref="B6583:C6586"/>
    <mergeCell ref="E6583:G6583"/>
    <mergeCell ref="I6583:K6583"/>
    <mergeCell ref="S6583:U6583"/>
    <mergeCell ref="W6583:X6583"/>
    <mergeCell ref="E6588:G6588"/>
    <mergeCell ref="I6588:K6588"/>
    <mergeCell ref="S6588:U6588"/>
    <mergeCell ref="C6590:E6590"/>
    <mergeCell ref="G6590:I6590"/>
    <mergeCell ref="E6556:G6556"/>
    <mergeCell ref="I6556:K6556"/>
    <mergeCell ref="S6556:U6556"/>
    <mergeCell ref="C6558:E6558"/>
    <mergeCell ref="G6558:I6558"/>
    <mergeCell ref="B6561:X6561"/>
    <mergeCell ref="B6563:C6566"/>
    <mergeCell ref="E6563:G6563"/>
    <mergeCell ref="I6563:K6563"/>
    <mergeCell ref="S6563:U6563"/>
    <mergeCell ref="W6563:X6563"/>
    <mergeCell ref="B6567:C6570"/>
    <mergeCell ref="E6567:G6567"/>
    <mergeCell ref="I6567:K6567"/>
    <mergeCell ref="S6567:U6567"/>
    <mergeCell ref="W6567:X6567"/>
    <mergeCell ref="E6572:G6572"/>
    <mergeCell ref="I6572:K6572"/>
    <mergeCell ref="S6572:U6572"/>
    <mergeCell ref="B6536:C6539"/>
    <mergeCell ref="E6536:G6536"/>
    <mergeCell ref="I6536:K6536"/>
    <mergeCell ref="S6536:U6536"/>
    <mergeCell ref="W6536:X6536"/>
    <mergeCell ref="B6540:C6543"/>
    <mergeCell ref="E6540:G6540"/>
    <mergeCell ref="I6540:K6540"/>
    <mergeCell ref="S6540:U6540"/>
    <mergeCell ref="W6540:X6540"/>
    <mergeCell ref="E6545:G6545"/>
    <mergeCell ref="I6545:K6545"/>
    <mergeCell ref="S6545:U6545"/>
    <mergeCell ref="C6547:E6547"/>
    <mergeCell ref="G6547:I6547"/>
    <mergeCell ref="B6550:X6550"/>
    <mergeCell ref="B6552:C6553"/>
    <mergeCell ref="E6552:G6552"/>
    <mergeCell ref="I6552:K6552"/>
    <mergeCell ref="S6552:U6552"/>
    <mergeCell ref="W6552:X6552"/>
    <mergeCell ref="E6518:G6518"/>
    <mergeCell ref="I6518:K6518"/>
    <mergeCell ref="S6518:U6518"/>
    <mergeCell ref="C6520:E6520"/>
    <mergeCell ref="G6520:I6520"/>
    <mergeCell ref="B6523:X6523"/>
    <mergeCell ref="B6525:C6526"/>
    <mergeCell ref="E6525:G6525"/>
    <mergeCell ref="I6525:K6525"/>
    <mergeCell ref="S6525:U6525"/>
    <mergeCell ref="W6525:X6525"/>
    <mergeCell ref="E6529:G6529"/>
    <mergeCell ref="I6529:K6529"/>
    <mergeCell ref="S6529:U6529"/>
    <mergeCell ref="C6531:E6531"/>
    <mergeCell ref="G6531:I6531"/>
    <mergeCell ref="B6534:X6534"/>
    <mergeCell ref="B6501:X6501"/>
    <mergeCell ref="B6503:C6504"/>
    <mergeCell ref="E6503:G6503"/>
    <mergeCell ref="I6503:K6503"/>
    <mergeCell ref="S6503:U6503"/>
    <mergeCell ref="W6503:X6503"/>
    <mergeCell ref="E6507:G6507"/>
    <mergeCell ref="I6507:K6507"/>
    <mergeCell ref="S6507:U6507"/>
    <mergeCell ref="C6509:E6509"/>
    <mergeCell ref="G6509:I6509"/>
    <mergeCell ref="B6512:X6512"/>
    <mergeCell ref="B6514:C6515"/>
    <mergeCell ref="E6514:G6514"/>
    <mergeCell ref="I6514:K6514"/>
    <mergeCell ref="S6514:U6514"/>
    <mergeCell ref="W6514:X6514"/>
    <mergeCell ref="C6482:E6482"/>
    <mergeCell ref="G6482:I6482"/>
    <mergeCell ref="B6485:X6485"/>
    <mergeCell ref="B6487:C6490"/>
    <mergeCell ref="E6487:G6487"/>
    <mergeCell ref="I6487:K6487"/>
    <mergeCell ref="S6487:U6487"/>
    <mergeCell ref="W6487:X6487"/>
    <mergeCell ref="B6491:C6494"/>
    <mergeCell ref="E6491:G6491"/>
    <mergeCell ref="I6491:K6491"/>
    <mergeCell ref="S6491:U6491"/>
    <mergeCell ref="W6491:X6491"/>
    <mergeCell ref="E6496:G6496"/>
    <mergeCell ref="I6496:K6496"/>
    <mergeCell ref="S6496:U6496"/>
    <mergeCell ref="C6498:E6498"/>
    <mergeCell ref="G6498:I6498"/>
    <mergeCell ref="E6464:G6464"/>
    <mergeCell ref="I6464:K6464"/>
    <mergeCell ref="S6464:U6464"/>
    <mergeCell ref="C6466:E6466"/>
    <mergeCell ref="G6466:I6466"/>
    <mergeCell ref="B6469:X6469"/>
    <mergeCell ref="B6471:C6474"/>
    <mergeCell ref="E6471:G6471"/>
    <mergeCell ref="I6471:K6471"/>
    <mergeCell ref="S6471:U6471"/>
    <mergeCell ref="W6471:X6471"/>
    <mergeCell ref="B6475:C6478"/>
    <mergeCell ref="E6475:G6475"/>
    <mergeCell ref="I6475:K6475"/>
    <mergeCell ref="S6475:U6475"/>
    <mergeCell ref="W6475:X6475"/>
    <mergeCell ref="E6480:G6480"/>
    <mergeCell ref="I6480:K6480"/>
    <mergeCell ref="S6480:U6480"/>
    <mergeCell ref="B6443:C6446"/>
    <mergeCell ref="E6443:G6443"/>
    <mergeCell ref="I6443:K6443"/>
    <mergeCell ref="S6443:U6443"/>
    <mergeCell ref="E6448:G6448"/>
    <mergeCell ref="I6448:K6448"/>
    <mergeCell ref="S6448:U6448"/>
    <mergeCell ref="C6450:E6450"/>
    <mergeCell ref="G6450:I6450"/>
    <mergeCell ref="B6453:X6453"/>
    <mergeCell ref="B6455:C6458"/>
    <mergeCell ref="E6455:G6455"/>
    <mergeCell ref="I6455:K6455"/>
    <mergeCell ref="S6455:U6455"/>
    <mergeCell ref="W6455:X6455"/>
    <mergeCell ref="B6459:C6462"/>
    <mergeCell ref="E6459:G6459"/>
    <mergeCell ref="I6459:K6459"/>
    <mergeCell ref="S6459:U6459"/>
    <mergeCell ref="W6459:X6459"/>
    <mergeCell ref="C6423:E6423"/>
    <mergeCell ref="G6423:I6423"/>
    <mergeCell ref="B6426:X6426"/>
    <mergeCell ref="B6428:C6429"/>
    <mergeCell ref="E6428:G6428"/>
    <mergeCell ref="I6428:K6428"/>
    <mergeCell ref="S6428:U6428"/>
    <mergeCell ref="W6428:X6428"/>
    <mergeCell ref="E6432:G6432"/>
    <mergeCell ref="I6432:K6432"/>
    <mergeCell ref="S6432:U6432"/>
    <mergeCell ref="C6434:E6434"/>
    <mergeCell ref="G6434:I6434"/>
    <mergeCell ref="B6437:X6437"/>
    <mergeCell ref="B6439:C6442"/>
    <mergeCell ref="E6439:G6439"/>
    <mergeCell ref="I6439:K6439"/>
    <mergeCell ref="S6439:U6439"/>
    <mergeCell ref="B6405:C6408"/>
    <mergeCell ref="E6405:G6405"/>
    <mergeCell ref="I6405:K6405"/>
    <mergeCell ref="S6405:U6405"/>
    <mergeCell ref="W6405:X6405"/>
    <mergeCell ref="E6410:G6410"/>
    <mergeCell ref="I6410:K6410"/>
    <mergeCell ref="S6410:U6410"/>
    <mergeCell ref="C6412:E6412"/>
    <mergeCell ref="G6412:I6412"/>
    <mergeCell ref="B6415:X6415"/>
    <mergeCell ref="B6417:C6418"/>
    <mergeCell ref="E6417:G6417"/>
    <mergeCell ref="I6417:K6417"/>
    <mergeCell ref="S6417:U6417"/>
    <mergeCell ref="W6417:X6417"/>
    <mergeCell ref="E6421:G6421"/>
    <mergeCell ref="I6421:K6421"/>
    <mergeCell ref="S6421:U6421"/>
    <mergeCell ref="B6385:C6388"/>
    <mergeCell ref="E6385:G6385"/>
    <mergeCell ref="I6385:K6385"/>
    <mergeCell ref="S6385:U6385"/>
    <mergeCell ref="W6385:X6385"/>
    <mergeCell ref="B6389:C6392"/>
    <mergeCell ref="E6389:G6389"/>
    <mergeCell ref="I6389:K6389"/>
    <mergeCell ref="S6389:U6389"/>
    <mergeCell ref="W6389:X6389"/>
    <mergeCell ref="E6394:G6394"/>
    <mergeCell ref="I6394:K6394"/>
    <mergeCell ref="S6394:U6394"/>
    <mergeCell ref="C6396:E6396"/>
    <mergeCell ref="G6396:I6396"/>
    <mergeCell ref="B6399:X6399"/>
    <mergeCell ref="B6401:C6404"/>
    <mergeCell ref="E6401:G6401"/>
    <mergeCell ref="I6401:K6401"/>
    <mergeCell ref="S6401:U6401"/>
    <mergeCell ref="W6401:X6401"/>
    <mergeCell ref="B6367:X6367"/>
    <mergeCell ref="B6369:C6372"/>
    <mergeCell ref="E6369:G6369"/>
    <mergeCell ref="I6369:K6369"/>
    <mergeCell ref="S6369:U6369"/>
    <mergeCell ref="W6369:X6369"/>
    <mergeCell ref="B6373:C6376"/>
    <mergeCell ref="E6373:G6373"/>
    <mergeCell ref="I6373:K6373"/>
    <mergeCell ref="S6373:U6373"/>
    <mergeCell ref="W6373:X6373"/>
    <mergeCell ref="E6378:G6378"/>
    <mergeCell ref="I6378:K6378"/>
    <mergeCell ref="S6378:U6378"/>
    <mergeCell ref="C6380:E6380"/>
    <mergeCell ref="G6380:I6380"/>
    <mergeCell ref="B6383:X6383"/>
    <mergeCell ref="C6348:E6348"/>
    <mergeCell ref="G6348:I6348"/>
    <mergeCell ref="B6351:X6351"/>
    <mergeCell ref="B6353:C6356"/>
    <mergeCell ref="E6353:G6353"/>
    <mergeCell ref="I6353:K6353"/>
    <mergeCell ref="S6353:U6353"/>
    <mergeCell ref="W6353:X6353"/>
    <mergeCell ref="B6357:C6360"/>
    <mergeCell ref="E6357:G6357"/>
    <mergeCell ref="I6357:K6357"/>
    <mergeCell ref="S6357:U6357"/>
    <mergeCell ref="W6357:X6357"/>
    <mergeCell ref="E6362:G6362"/>
    <mergeCell ref="I6362:K6362"/>
    <mergeCell ref="S6362:U6362"/>
    <mergeCell ref="C6364:E6364"/>
    <mergeCell ref="G6364:I6364"/>
    <mergeCell ref="E6330:G6330"/>
    <mergeCell ref="I6330:K6330"/>
    <mergeCell ref="S6330:U6330"/>
    <mergeCell ref="C6332:E6332"/>
    <mergeCell ref="G6332:I6332"/>
    <mergeCell ref="B6335:X6335"/>
    <mergeCell ref="B6337:C6340"/>
    <mergeCell ref="E6337:G6337"/>
    <mergeCell ref="I6337:K6337"/>
    <mergeCell ref="S6337:U6337"/>
    <mergeCell ref="W6337:X6337"/>
    <mergeCell ref="B6341:C6344"/>
    <mergeCell ref="E6341:G6341"/>
    <mergeCell ref="I6341:K6341"/>
    <mergeCell ref="S6341:U6341"/>
    <mergeCell ref="W6341:X6341"/>
    <mergeCell ref="E6346:G6346"/>
    <mergeCell ref="I6346:K6346"/>
    <mergeCell ref="S6346:U6346"/>
    <mergeCell ref="B6309:C6312"/>
    <mergeCell ref="E6309:G6309"/>
    <mergeCell ref="I6309:K6309"/>
    <mergeCell ref="S6309:U6309"/>
    <mergeCell ref="W6309:X6309"/>
    <mergeCell ref="E6314:G6314"/>
    <mergeCell ref="I6314:K6314"/>
    <mergeCell ref="S6314:U6314"/>
    <mergeCell ref="C6316:E6316"/>
    <mergeCell ref="G6316:I6316"/>
    <mergeCell ref="B6319:X6319"/>
    <mergeCell ref="B6321:C6324"/>
    <mergeCell ref="E6321:G6321"/>
    <mergeCell ref="I6321:K6321"/>
    <mergeCell ref="S6321:U6321"/>
    <mergeCell ref="W6321:X6321"/>
    <mergeCell ref="B6325:C6328"/>
    <mergeCell ref="E6325:G6325"/>
    <mergeCell ref="I6325:K6325"/>
    <mergeCell ref="S6325:U6325"/>
    <mergeCell ref="W6325:X6325"/>
    <mergeCell ref="B6292:X6292"/>
    <mergeCell ref="B6294:C6295"/>
    <mergeCell ref="E6294:G6294"/>
    <mergeCell ref="I6294:K6294"/>
    <mergeCell ref="S6294:U6294"/>
    <mergeCell ref="W6294:X6294"/>
    <mergeCell ref="E6298:G6298"/>
    <mergeCell ref="I6298:K6298"/>
    <mergeCell ref="S6298:U6298"/>
    <mergeCell ref="C6300:E6300"/>
    <mergeCell ref="G6300:I6300"/>
    <mergeCell ref="B6303:X6303"/>
    <mergeCell ref="B6305:C6308"/>
    <mergeCell ref="E6305:G6305"/>
    <mergeCell ref="I6305:K6305"/>
    <mergeCell ref="S6305:U6305"/>
    <mergeCell ref="W6305:X6305"/>
    <mergeCell ref="C6273:E6273"/>
    <mergeCell ref="G6273:I6273"/>
    <mergeCell ref="B6276:X6276"/>
    <mergeCell ref="B6278:C6281"/>
    <mergeCell ref="E6278:G6278"/>
    <mergeCell ref="I6278:K6278"/>
    <mergeCell ref="S6278:U6278"/>
    <mergeCell ref="W6278:X6278"/>
    <mergeCell ref="B6282:C6285"/>
    <mergeCell ref="E6282:G6282"/>
    <mergeCell ref="I6282:K6282"/>
    <mergeCell ref="S6282:U6282"/>
    <mergeCell ref="W6282:X6282"/>
    <mergeCell ref="E6287:G6287"/>
    <mergeCell ref="I6287:K6287"/>
    <mergeCell ref="S6287:U6287"/>
    <mergeCell ref="C6289:E6289"/>
    <mergeCell ref="G6289:I6289"/>
    <mergeCell ref="B6255:C6258"/>
    <mergeCell ref="E6255:G6255"/>
    <mergeCell ref="I6255:K6255"/>
    <mergeCell ref="S6255:U6255"/>
    <mergeCell ref="E6260:G6260"/>
    <mergeCell ref="I6260:K6260"/>
    <mergeCell ref="S6260:U6260"/>
    <mergeCell ref="C6262:E6262"/>
    <mergeCell ref="G6262:I6262"/>
    <mergeCell ref="B6265:X6265"/>
    <mergeCell ref="B6267:C6268"/>
    <mergeCell ref="E6267:G6267"/>
    <mergeCell ref="I6267:K6267"/>
    <mergeCell ref="S6267:U6267"/>
    <mergeCell ref="E6271:G6271"/>
    <mergeCell ref="I6271:K6271"/>
    <mergeCell ref="S6271:U6271"/>
    <mergeCell ref="C6235:E6235"/>
    <mergeCell ref="G6235:I6235"/>
    <mergeCell ref="B6238:X6238"/>
    <mergeCell ref="B6240:C6241"/>
    <mergeCell ref="E6240:G6240"/>
    <mergeCell ref="I6240:K6240"/>
    <mergeCell ref="S6240:U6240"/>
    <mergeCell ref="W6240:X6240"/>
    <mergeCell ref="E6244:G6244"/>
    <mergeCell ref="I6244:K6244"/>
    <mergeCell ref="S6244:U6244"/>
    <mergeCell ref="C6246:E6246"/>
    <mergeCell ref="G6246:I6246"/>
    <mergeCell ref="B6249:X6249"/>
    <mergeCell ref="B6251:C6254"/>
    <mergeCell ref="E6251:G6251"/>
    <mergeCell ref="I6251:K6251"/>
    <mergeCell ref="S6251:U6251"/>
    <mergeCell ref="E6217:G6217"/>
    <mergeCell ref="I6217:K6217"/>
    <mergeCell ref="S6217:U6217"/>
    <mergeCell ref="C6219:E6219"/>
    <mergeCell ref="G6219:I6219"/>
    <mergeCell ref="B6222:X6222"/>
    <mergeCell ref="B6224:C6227"/>
    <mergeCell ref="E6224:G6224"/>
    <mergeCell ref="I6224:K6224"/>
    <mergeCell ref="S6224:U6224"/>
    <mergeCell ref="W6224:X6224"/>
    <mergeCell ref="B6228:C6231"/>
    <mergeCell ref="E6228:G6228"/>
    <mergeCell ref="I6228:K6228"/>
    <mergeCell ref="S6228:U6228"/>
    <mergeCell ref="W6228:X6228"/>
    <mergeCell ref="E6233:G6233"/>
    <mergeCell ref="I6233:K6233"/>
    <mergeCell ref="S6233:U6233"/>
    <mergeCell ref="C6197:E6197"/>
    <mergeCell ref="G6197:I6197"/>
    <mergeCell ref="B6200:X6200"/>
    <mergeCell ref="B6202:C6203"/>
    <mergeCell ref="E6202:G6202"/>
    <mergeCell ref="I6202:K6202"/>
    <mergeCell ref="S6202:U6202"/>
    <mergeCell ref="W6202:X6202"/>
    <mergeCell ref="E6206:G6206"/>
    <mergeCell ref="I6206:K6206"/>
    <mergeCell ref="S6206:U6206"/>
    <mergeCell ref="C6208:E6208"/>
    <mergeCell ref="G6208:I6208"/>
    <mergeCell ref="B6211:X6211"/>
    <mergeCell ref="B6213:C6214"/>
    <mergeCell ref="E6213:G6213"/>
    <mergeCell ref="I6213:K6213"/>
    <mergeCell ref="S6213:U6213"/>
    <mergeCell ref="W6213:X6213"/>
    <mergeCell ref="B6179:C6182"/>
    <mergeCell ref="E6179:G6179"/>
    <mergeCell ref="I6179:K6179"/>
    <mergeCell ref="S6179:U6179"/>
    <mergeCell ref="W6179:X6179"/>
    <mergeCell ref="E6184:G6184"/>
    <mergeCell ref="I6184:K6184"/>
    <mergeCell ref="S6184:U6184"/>
    <mergeCell ref="C6186:E6186"/>
    <mergeCell ref="G6186:I6186"/>
    <mergeCell ref="B6189:X6189"/>
    <mergeCell ref="B6191:C6192"/>
    <mergeCell ref="E6191:G6191"/>
    <mergeCell ref="I6191:K6191"/>
    <mergeCell ref="S6191:U6191"/>
    <mergeCell ref="W6191:X6191"/>
    <mergeCell ref="E6195:G6195"/>
    <mergeCell ref="I6195:K6195"/>
    <mergeCell ref="S6195:U6195"/>
    <mergeCell ref="C6159:E6159"/>
    <mergeCell ref="G6159:I6159"/>
    <mergeCell ref="B6162:X6162"/>
    <mergeCell ref="B6164:C6165"/>
    <mergeCell ref="E6164:G6164"/>
    <mergeCell ref="I6164:K6164"/>
    <mergeCell ref="S6164:U6164"/>
    <mergeCell ref="W6164:X6164"/>
    <mergeCell ref="E6168:G6168"/>
    <mergeCell ref="I6168:K6168"/>
    <mergeCell ref="S6168:U6168"/>
    <mergeCell ref="C6170:E6170"/>
    <mergeCell ref="G6170:I6170"/>
    <mergeCell ref="B6173:X6173"/>
    <mergeCell ref="B6175:C6178"/>
    <mergeCell ref="E6175:G6175"/>
    <mergeCell ref="I6175:K6175"/>
    <mergeCell ref="S6175:U6175"/>
    <mergeCell ref="W6175:X6175"/>
    <mergeCell ref="B6141:C6144"/>
    <mergeCell ref="E6141:G6141"/>
    <mergeCell ref="I6141:K6141"/>
    <mergeCell ref="S6141:U6141"/>
    <mergeCell ref="W6141:X6141"/>
    <mergeCell ref="E6146:G6146"/>
    <mergeCell ref="I6146:K6146"/>
    <mergeCell ref="S6146:U6146"/>
    <mergeCell ref="C6148:E6148"/>
    <mergeCell ref="G6148:I6148"/>
    <mergeCell ref="B6151:X6151"/>
    <mergeCell ref="B6153:C6154"/>
    <mergeCell ref="E6153:G6153"/>
    <mergeCell ref="I6153:K6153"/>
    <mergeCell ref="S6153:U6153"/>
    <mergeCell ref="W6153:X6153"/>
    <mergeCell ref="E6157:G6157"/>
    <mergeCell ref="I6157:K6157"/>
    <mergeCell ref="S6157:U6157"/>
    <mergeCell ref="C6121:E6121"/>
    <mergeCell ref="G6121:I6121"/>
    <mergeCell ref="B6124:X6124"/>
    <mergeCell ref="B6126:C6127"/>
    <mergeCell ref="E6126:G6126"/>
    <mergeCell ref="I6126:K6126"/>
    <mergeCell ref="S6126:U6126"/>
    <mergeCell ref="E6130:G6130"/>
    <mergeCell ref="I6130:K6130"/>
    <mergeCell ref="S6130:U6130"/>
    <mergeCell ref="C6132:E6132"/>
    <mergeCell ref="G6132:I6132"/>
    <mergeCell ref="B6135:X6135"/>
    <mergeCell ref="B6137:C6140"/>
    <mergeCell ref="E6137:G6137"/>
    <mergeCell ref="I6137:K6137"/>
    <mergeCell ref="S6137:U6137"/>
    <mergeCell ref="W6137:X6137"/>
    <mergeCell ref="E6103:G6103"/>
    <mergeCell ref="I6103:K6103"/>
    <mergeCell ref="S6103:U6103"/>
    <mergeCell ref="C6105:E6105"/>
    <mergeCell ref="G6105:I6105"/>
    <mergeCell ref="B6108:X6108"/>
    <mergeCell ref="B6110:C6113"/>
    <mergeCell ref="E6110:G6110"/>
    <mergeCell ref="I6110:K6110"/>
    <mergeCell ref="S6110:U6110"/>
    <mergeCell ref="W6110:X6110"/>
    <mergeCell ref="B6114:C6117"/>
    <mergeCell ref="E6114:G6114"/>
    <mergeCell ref="I6114:K6114"/>
    <mergeCell ref="S6114:U6114"/>
    <mergeCell ref="W6114:X6114"/>
    <mergeCell ref="E6119:G6119"/>
    <mergeCell ref="I6119:K6119"/>
    <mergeCell ref="S6119:U6119"/>
    <mergeCell ref="B6082:C6085"/>
    <mergeCell ref="E6082:G6082"/>
    <mergeCell ref="I6082:K6082"/>
    <mergeCell ref="S6082:U6082"/>
    <mergeCell ref="W6082:X6082"/>
    <mergeCell ref="E6087:G6087"/>
    <mergeCell ref="I6087:K6087"/>
    <mergeCell ref="S6087:U6087"/>
    <mergeCell ref="C6089:E6089"/>
    <mergeCell ref="G6089:I6089"/>
    <mergeCell ref="B6092:X6092"/>
    <mergeCell ref="B6094:C6097"/>
    <mergeCell ref="E6094:G6094"/>
    <mergeCell ref="I6094:K6094"/>
    <mergeCell ref="S6094:U6094"/>
    <mergeCell ref="W6094:X6094"/>
    <mergeCell ref="B6098:C6101"/>
    <mergeCell ref="E6098:G6098"/>
    <mergeCell ref="I6098:K6098"/>
    <mergeCell ref="S6098:U6098"/>
    <mergeCell ref="W6098:X6098"/>
    <mergeCell ref="C6063:E6063"/>
    <mergeCell ref="G6063:I6063"/>
    <mergeCell ref="B6066:X6066"/>
    <mergeCell ref="B6068:C6069"/>
    <mergeCell ref="E6068:G6068"/>
    <mergeCell ref="I6068:K6068"/>
    <mergeCell ref="S6068:U6068"/>
    <mergeCell ref="W6068:X6068"/>
    <mergeCell ref="E6071:G6071"/>
    <mergeCell ref="I6071:K6071"/>
    <mergeCell ref="S6071:U6071"/>
    <mergeCell ref="C6073:E6073"/>
    <mergeCell ref="G6073:I6073"/>
    <mergeCell ref="B6076:X6076"/>
    <mergeCell ref="B6078:C6081"/>
    <mergeCell ref="E6078:G6078"/>
    <mergeCell ref="I6078:K6078"/>
    <mergeCell ref="S6078:U6078"/>
    <mergeCell ref="W6078:X6078"/>
    <mergeCell ref="B6046:C6047"/>
    <mergeCell ref="E6046:G6046"/>
    <mergeCell ref="I6046:K6046"/>
    <mergeCell ref="S6046:U6046"/>
    <mergeCell ref="W6046:X6046"/>
    <mergeCell ref="E6050:G6050"/>
    <mergeCell ref="I6050:K6050"/>
    <mergeCell ref="S6050:U6050"/>
    <mergeCell ref="C6052:E6052"/>
    <mergeCell ref="G6052:I6052"/>
    <mergeCell ref="B6055:X6055"/>
    <mergeCell ref="B6057:C6058"/>
    <mergeCell ref="E6057:G6057"/>
    <mergeCell ref="I6057:K6057"/>
    <mergeCell ref="S6057:U6057"/>
    <mergeCell ref="W6057:X6057"/>
    <mergeCell ref="E6061:G6061"/>
    <mergeCell ref="I6061:K6061"/>
    <mergeCell ref="S6061:U6061"/>
    <mergeCell ref="B6028:X6028"/>
    <mergeCell ref="B6030:C6033"/>
    <mergeCell ref="E6030:G6030"/>
    <mergeCell ref="I6030:K6030"/>
    <mergeCell ref="S6030:U6030"/>
    <mergeCell ref="W6030:X6030"/>
    <mergeCell ref="B6034:C6037"/>
    <mergeCell ref="E6034:G6034"/>
    <mergeCell ref="I6034:K6034"/>
    <mergeCell ref="S6034:U6034"/>
    <mergeCell ref="W6034:X6034"/>
    <mergeCell ref="E6039:G6039"/>
    <mergeCell ref="I6039:K6039"/>
    <mergeCell ref="S6039:U6039"/>
    <mergeCell ref="C6041:E6041"/>
    <mergeCell ref="G6041:I6041"/>
    <mergeCell ref="B6044:X6044"/>
    <mergeCell ref="C6009:E6009"/>
    <mergeCell ref="G6009:I6009"/>
    <mergeCell ref="B6012:X6012"/>
    <mergeCell ref="B6014:C6017"/>
    <mergeCell ref="E6014:G6014"/>
    <mergeCell ref="I6014:K6014"/>
    <mergeCell ref="S6014:U6014"/>
    <mergeCell ref="W6014:X6014"/>
    <mergeCell ref="B6018:C6021"/>
    <mergeCell ref="E6018:G6018"/>
    <mergeCell ref="I6018:K6018"/>
    <mergeCell ref="S6018:U6018"/>
    <mergeCell ref="W6018:X6018"/>
    <mergeCell ref="E6023:G6023"/>
    <mergeCell ref="I6023:K6023"/>
    <mergeCell ref="S6023:U6023"/>
    <mergeCell ref="C6025:E6025"/>
    <mergeCell ref="G6025:I6025"/>
    <mergeCell ref="B5991:C5994"/>
    <mergeCell ref="E5991:G5991"/>
    <mergeCell ref="I5991:K5991"/>
    <mergeCell ref="S5991:U5991"/>
    <mergeCell ref="W5991:X5991"/>
    <mergeCell ref="E5996:G5996"/>
    <mergeCell ref="I5996:K5996"/>
    <mergeCell ref="S5996:U5996"/>
    <mergeCell ref="C5998:E5998"/>
    <mergeCell ref="G5998:I5998"/>
    <mergeCell ref="B6001:X6001"/>
    <mergeCell ref="B6003:C6004"/>
    <mergeCell ref="E6003:G6003"/>
    <mergeCell ref="I6003:K6003"/>
    <mergeCell ref="S6003:U6003"/>
    <mergeCell ref="W6003:X6003"/>
    <mergeCell ref="E6007:G6007"/>
    <mergeCell ref="I6007:K6007"/>
    <mergeCell ref="S6007:U6007"/>
    <mergeCell ref="B5974:X5974"/>
    <mergeCell ref="B5976:C5977"/>
    <mergeCell ref="E5976:G5976"/>
    <mergeCell ref="I5976:K5976"/>
    <mergeCell ref="S5976:U5976"/>
    <mergeCell ref="W5976:X5976"/>
    <mergeCell ref="E5980:G5980"/>
    <mergeCell ref="I5980:K5980"/>
    <mergeCell ref="S5980:U5980"/>
    <mergeCell ref="C5982:E5982"/>
    <mergeCell ref="G5982:I5982"/>
    <mergeCell ref="B5985:X5985"/>
    <mergeCell ref="B5987:C5990"/>
    <mergeCell ref="E5987:G5987"/>
    <mergeCell ref="I5987:K5987"/>
    <mergeCell ref="S5987:U5987"/>
    <mergeCell ref="W5987:X5987"/>
    <mergeCell ref="C5955:E5955"/>
    <mergeCell ref="G5955:I5955"/>
    <mergeCell ref="B5958:X5958"/>
    <mergeCell ref="B5960:C5963"/>
    <mergeCell ref="E5960:G5960"/>
    <mergeCell ref="I5960:K5960"/>
    <mergeCell ref="S5960:U5960"/>
    <mergeCell ref="W5960:X5960"/>
    <mergeCell ref="B5964:C5967"/>
    <mergeCell ref="E5964:G5964"/>
    <mergeCell ref="I5964:K5964"/>
    <mergeCell ref="S5964:U5964"/>
    <mergeCell ref="W5964:X5964"/>
    <mergeCell ref="E5969:G5969"/>
    <mergeCell ref="I5969:K5969"/>
    <mergeCell ref="S5969:U5969"/>
    <mergeCell ref="C5971:E5971"/>
    <mergeCell ref="G5971:I5971"/>
    <mergeCell ref="E5937:G5937"/>
    <mergeCell ref="I5937:K5937"/>
    <mergeCell ref="S5937:U5937"/>
    <mergeCell ref="C5939:E5939"/>
    <mergeCell ref="G5939:I5939"/>
    <mergeCell ref="B5942:X5942"/>
    <mergeCell ref="B5944:C5947"/>
    <mergeCell ref="E5944:G5944"/>
    <mergeCell ref="I5944:K5944"/>
    <mergeCell ref="S5944:U5944"/>
    <mergeCell ref="W5944:X5944"/>
    <mergeCell ref="B5948:C5951"/>
    <mergeCell ref="E5948:G5948"/>
    <mergeCell ref="I5948:K5948"/>
    <mergeCell ref="S5948:U5948"/>
    <mergeCell ref="W5948:X5948"/>
    <mergeCell ref="E5953:G5953"/>
    <mergeCell ref="I5953:K5953"/>
    <mergeCell ref="S5953:U5953"/>
    <mergeCell ref="B5917:C5918"/>
    <mergeCell ref="E5917:G5917"/>
    <mergeCell ref="I5917:K5917"/>
    <mergeCell ref="S5917:U5917"/>
    <mergeCell ref="W5917:X5917"/>
    <mergeCell ref="E5921:G5921"/>
    <mergeCell ref="I5921:K5921"/>
    <mergeCell ref="S5921:U5921"/>
    <mergeCell ref="C5923:E5923"/>
    <mergeCell ref="G5923:I5923"/>
    <mergeCell ref="B5926:X5926"/>
    <mergeCell ref="B5928:C5931"/>
    <mergeCell ref="E5928:G5928"/>
    <mergeCell ref="I5928:K5928"/>
    <mergeCell ref="S5928:U5928"/>
    <mergeCell ref="W5928:X5928"/>
    <mergeCell ref="B5932:C5935"/>
    <mergeCell ref="E5932:G5932"/>
    <mergeCell ref="I5932:K5932"/>
    <mergeCell ref="S5932:U5932"/>
    <mergeCell ref="W5932:X5932"/>
    <mergeCell ref="B5899:X5899"/>
    <mergeCell ref="B5901:C5904"/>
    <mergeCell ref="E5901:G5901"/>
    <mergeCell ref="I5901:K5901"/>
    <mergeCell ref="S5901:U5901"/>
    <mergeCell ref="W5901:X5901"/>
    <mergeCell ref="B5905:C5908"/>
    <mergeCell ref="E5905:G5905"/>
    <mergeCell ref="I5905:K5905"/>
    <mergeCell ref="S5905:U5905"/>
    <mergeCell ref="W5905:X5905"/>
    <mergeCell ref="E5910:G5910"/>
    <mergeCell ref="I5910:K5910"/>
    <mergeCell ref="S5910:U5910"/>
    <mergeCell ref="C5912:E5912"/>
    <mergeCell ref="G5912:I5912"/>
    <mergeCell ref="B5915:X5915"/>
    <mergeCell ref="C5880:E5880"/>
    <mergeCell ref="G5880:I5880"/>
    <mergeCell ref="B5883:X5883"/>
    <mergeCell ref="B5885:C5888"/>
    <mergeCell ref="E5885:G5885"/>
    <mergeCell ref="I5885:K5885"/>
    <mergeCell ref="S5885:U5885"/>
    <mergeCell ref="W5885:X5885"/>
    <mergeCell ref="B5889:C5892"/>
    <mergeCell ref="E5889:G5889"/>
    <mergeCell ref="I5889:K5889"/>
    <mergeCell ref="S5889:U5889"/>
    <mergeCell ref="W5889:X5889"/>
    <mergeCell ref="E5894:G5894"/>
    <mergeCell ref="I5894:K5894"/>
    <mergeCell ref="S5894:U5894"/>
    <mergeCell ref="C5896:E5896"/>
    <mergeCell ref="G5896:I5896"/>
    <mergeCell ref="E5862:G5862"/>
    <mergeCell ref="I5862:K5862"/>
    <mergeCell ref="S5862:U5862"/>
    <mergeCell ref="C5864:E5864"/>
    <mergeCell ref="G5864:I5864"/>
    <mergeCell ref="B5867:X5867"/>
    <mergeCell ref="B5869:C5872"/>
    <mergeCell ref="E5869:G5869"/>
    <mergeCell ref="I5869:K5869"/>
    <mergeCell ref="S5869:U5869"/>
    <mergeCell ref="W5869:X5869"/>
    <mergeCell ref="B5873:C5876"/>
    <mergeCell ref="E5873:G5873"/>
    <mergeCell ref="I5873:K5873"/>
    <mergeCell ref="S5873:U5873"/>
    <mergeCell ref="W5873:X5873"/>
    <mergeCell ref="E5878:G5878"/>
    <mergeCell ref="I5878:K5878"/>
    <mergeCell ref="S5878:U5878"/>
    <mergeCell ref="B5842:C5843"/>
    <mergeCell ref="E5842:G5842"/>
    <mergeCell ref="I5842:K5842"/>
    <mergeCell ref="S5842:U5842"/>
    <mergeCell ref="W5842:X5842"/>
    <mergeCell ref="E5846:G5846"/>
    <mergeCell ref="I5846:K5846"/>
    <mergeCell ref="S5846:U5846"/>
    <mergeCell ref="C5848:E5848"/>
    <mergeCell ref="G5848:I5848"/>
    <mergeCell ref="B5851:X5851"/>
    <mergeCell ref="B5853:C5856"/>
    <mergeCell ref="E5853:G5853"/>
    <mergeCell ref="I5853:K5853"/>
    <mergeCell ref="S5853:U5853"/>
    <mergeCell ref="W5853:X5853"/>
    <mergeCell ref="B5857:C5860"/>
    <mergeCell ref="E5857:G5857"/>
    <mergeCell ref="I5857:K5857"/>
    <mergeCell ref="S5857:U5857"/>
    <mergeCell ref="W5857:X5857"/>
    <mergeCell ref="E5824:G5824"/>
    <mergeCell ref="I5824:K5824"/>
    <mergeCell ref="S5824:U5824"/>
    <mergeCell ref="C5826:E5826"/>
    <mergeCell ref="G5826:I5826"/>
    <mergeCell ref="B5829:X5829"/>
    <mergeCell ref="B5831:C5832"/>
    <mergeCell ref="E5831:G5831"/>
    <mergeCell ref="I5831:K5831"/>
    <mergeCell ref="S5831:U5831"/>
    <mergeCell ref="W5831:X5831"/>
    <mergeCell ref="E5835:G5835"/>
    <mergeCell ref="I5835:K5835"/>
    <mergeCell ref="S5835:U5835"/>
    <mergeCell ref="C5837:E5837"/>
    <mergeCell ref="G5837:I5837"/>
    <mergeCell ref="B5840:X5840"/>
    <mergeCell ref="C5804:E5804"/>
    <mergeCell ref="G5804:I5804"/>
    <mergeCell ref="B5807:X5807"/>
    <mergeCell ref="B5809:C5810"/>
    <mergeCell ref="E5809:G5809"/>
    <mergeCell ref="I5809:K5809"/>
    <mergeCell ref="S5809:U5809"/>
    <mergeCell ref="W5809:X5809"/>
    <mergeCell ref="E5813:G5813"/>
    <mergeCell ref="I5813:K5813"/>
    <mergeCell ref="S5813:U5813"/>
    <mergeCell ref="C5815:E5815"/>
    <mergeCell ref="G5815:I5815"/>
    <mergeCell ref="B5818:X5818"/>
    <mergeCell ref="B5820:C5821"/>
    <mergeCell ref="E5820:G5820"/>
    <mergeCell ref="I5820:K5820"/>
    <mergeCell ref="S5820:U5820"/>
    <mergeCell ref="W5820:X5820"/>
    <mergeCell ref="E5786:G5786"/>
    <mergeCell ref="I5786:K5786"/>
    <mergeCell ref="S5786:U5786"/>
    <mergeCell ref="C5788:E5788"/>
    <mergeCell ref="G5788:I5788"/>
    <mergeCell ref="B5791:X5791"/>
    <mergeCell ref="B5793:C5796"/>
    <mergeCell ref="E5793:G5793"/>
    <mergeCell ref="I5793:K5793"/>
    <mergeCell ref="S5793:U5793"/>
    <mergeCell ref="W5793:X5793"/>
    <mergeCell ref="B5797:C5800"/>
    <mergeCell ref="E5797:G5797"/>
    <mergeCell ref="I5797:K5797"/>
    <mergeCell ref="S5797:U5797"/>
    <mergeCell ref="W5797:X5797"/>
    <mergeCell ref="E5802:G5802"/>
    <mergeCell ref="I5802:K5802"/>
    <mergeCell ref="S5802:U5802"/>
    <mergeCell ref="C5766:E5766"/>
    <mergeCell ref="G5766:I5766"/>
    <mergeCell ref="B5769:X5769"/>
    <mergeCell ref="B5771:C5772"/>
    <mergeCell ref="E5771:G5771"/>
    <mergeCell ref="I5771:K5771"/>
    <mergeCell ref="S5771:U5771"/>
    <mergeCell ref="W5771:X5771"/>
    <mergeCell ref="E5775:G5775"/>
    <mergeCell ref="I5775:K5775"/>
    <mergeCell ref="S5775:U5775"/>
    <mergeCell ref="C5777:E5777"/>
    <mergeCell ref="G5777:I5777"/>
    <mergeCell ref="B5780:X5780"/>
    <mergeCell ref="B5782:C5783"/>
    <mergeCell ref="E5782:G5782"/>
    <mergeCell ref="I5782:K5782"/>
    <mergeCell ref="S5782:U5782"/>
    <mergeCell ref="W5782:X5782"/>
    <mergeCell ref="B5749:C5750"/>
    <mergeCell ref="E5749:G5749"/>
    <mergeCell ref="I5749:K5749"/>
    <mergeCell ref="S5749:U5749"/>
    <mergeCell ref="W5749:X5749"/>
    <mergeCell ref="E5753:G5753"/>
    <mergeCell ref="I5753:K5753"/>
    <mergeCell ref="S5753:U5753"/>
    <mergeCell ref="C5755:E5755"/>
    <mergeCell ref="G5755:I5755"/>
    <mergeCell ref="B5758:X5758"/>
    <mergeCell ref="B5760:C5761"/>
    <mergeCell ref="E5760:G5760"/>
    <mergeCell ref="I5760:K5760"/>
    <mergeCell ref="S5760:U5760"/>
    <mergeCell ref="W5760:X5760"/>
    <mergeCell ref="E5764:G5764"/>
    <mergeCell ref="I5764:K5764"/>
    <mergeCell ref="S5764:U5764"/>
    <mergeCell ref="B5731:X5731"/>
    <mergeCell ref="B5733:C5736"/>
    <mergeCell ref="E5733:G5733"/>
    <mergeCell ref="I5733:K5733"/>
    <mergeCell ref="S5733:U5733"/>
    <mergeCell ref="W5733:X5733"/>
    <mergeCell ref="B5737:C5740"/>
    <mergeCell ref="E5737:G5737"/>
    <mergeCell ref="I5737:K5737"/>
    <mergeCell ref="S5737:U5737"/>
    <mergeCell ref="W5737:X5737"/>
    <mergeCell ref="E5742:G5742"/>
    <mergeCell ref="I5742:K5742"/>
    <mergeCell ref="S5742:U5742"/>
    <mergeCell ref="C5744:E5744"/>
    <mergeCell ref="G5744:I5744"/>
    <mergeCell ref="B5747:X5747"/>
    <mergeCell ref="C5712:E5712"/>
    <mergeCell ref="G5712:I5712"/>
    <mergeCell ref="B5715:X5715"/>
    <mergeCell ref="B5717:C5720"/>
    <mergeCell ref="E5717:G5717"/>
    <mergeCell ref="I5717:K5717"/>
    <mergeCell ref="S5717:U5717"/>
    <mergeCell ref="W5717:X5717"/>
    <mergeCell ref="B5721:C5724"/>
    <mergeCell ref="E5721:G5721"/>
    <mergeCell ref="I5721:K5721"/>
    <mergeCell ref="S5721:U5721"/>
    <mergeCell ref="W5721:X5721"/>
    <mergeCell ref="E5726:G5726"/>
    <mergeCell ref="I5726:K5726"/>
    <mergeCell ref="S5726:U5726"/>
    <mergeCell ref="C5728:E5728"/>
    <mergeCell ref="G5728:I5728"/>
    <mergeCell ref="E5694:G5694"/>
    <mergeCell ref="I5694:K5694"/>
    <mergeCell ref="S5694:U5694"/>
    <mergeCell ref="C5696:E5696"/>
    <mergeCell ref="G5696:I5696"/>
    <mergeCell ref="B5699:X5699"/>
    <mergeCell ref="B5701:C5704"/>
    <mergeCell ref="E5701:G5701"/>
    <mergeCell ref="I5701:K5701"/>
    <mergeCell ref="S5701:U5701"/>
    <mergeCell ref="W5701:X5701"/>
    <mergeCell ref="B5705:C5708"/>
    <mergeCell ref="E5705:G5705"/>
    <mergeCell ref="I5705:K5705"/>
    <mergeCell ref="S5705:U5705"/>
    <mergeCell ref="W5705:X5705"/>
    <mergeCell ref="E5710:G5710"/>
    <mergeCell ref="I5710:K5710"/>
    <mergeCell ref="S5710:U5710"/>
    <mergeCell ref="B5674:C5677"/>
    <mergeCell ref="E5674:G5674"/>
    <mergeCell ref="I5674:K5674"/>
    <mergeCell ref="S5674:U5674"/>
    <mergeCell ref="W5674:X5674"/>
    <mergeCell ref="B5678:C5681"/>
    <mergeCell ref="E5678:G5678"/>
    <mergeCell ref="I5678:K5678"/>
    <mergeCell ref="S5678:U5678"/>
    <mergeCell ref="W5678:X5678"/>
    <mergeCell ref="E5683:G5683"/>
    <mergeCell ref="I5683:K5683"/>
    <mergeCell ref="S5683:U5683"/>
    <mergeCell ref="C5685:E5685"/>
    <mergeCell ref="G5685:I5685"/>
    <mergeCell ref="B5688:X5688"/>
    <mergeCell ref="B5690:C5691"/>
    <mergeCell ref="E5690:G5690"/>
    <mergeCell ref="I5690:K5690"/>
    <mergeCell ref="S5690:U5690"/>
    <mergeCell ref="W5690:X5690"/>
    <mergeCell ref="E5657:G5657"/>
    <mergeCell ref="I5657:K5657"/>
    <mergeCell ref="S5657:U5657"/>
    <mergeCell ref="C5659:E5659"/>
    <mergeCell ref="G5659:I5659"/>
    <mergeCell ref="B5662:X5662"/>
    <mergeCell ref="B5664:C5665"/>
    <mergeCell ref="E5664:G5664"/>
    <mergeCell ref="I5664:K5664"/>
    <mergeCell ref="S5664:U5664"/>
    <mergeCell ref="W5664:X5664"/>
    <mergeCell ref="E5667:G5667"/>
    <mergeCell ref="I5667:K5667"/>
    <mergeCell ref="S5667:U5667"/>
    <mergeCell ref="C5669:E5669"/>
    <mergeCell ref="G5669:I5669"/>
    <mergeCell ref="B5672:X5672"/>
    <mergeCell ref="B5636:C5639"/>
    <mergeCell ref="E5636:G5636"/>
    <mergeCell ref="I5636:K5636"/>
    <mergeCell ref="S5636:U5636"/>
    <mergeCell ref="W5636:X5636"/>
    <mergeCell ref="E5641:G5641"/>
    <mergeCell ref="I5641:K5641"/>
    <mergeCell ref="S5641:U5641"/>
    <mergeCell ref="C5643:E5643"/>
    <mergeCell ref="G5643:I5643"/>
    <mergeCell ref="B5646:X5646"/>
    <mergeCell ref="B5648:C5651"/>
    <mergeCell ref="E5648:G5648"/>
    <mergeCell ref="I5648:K5648"/>
    <mergeCell ref="S5648:U5648"/>
    <mergeCell ref="W5648:X5648"/>
    <mergeCell ref="B5652:C5655"/>
    <mergeCell ref="E5652:G5652"/>
    <mergeCell ref="I5652:K5652"/>
    <mergeCell ref="S5652:U5652"/>
    <mergeCell ref="W5652:X5652"/>
    <mergeCell ref="C5616:E5616"/>
    <mergeCell ref="G5616:I5616"/>
    <mergeCell ref="B5619:X5619"/>
    <mergeCell ref="B5621:C5622"/>
    <mergeCell ref="E5621:G5621"/>
    <mergeCell ref="I5621:K5621"/>
    <mergeCell ref="S5621:U5621"/>
    <mergeCell ref="W5621:X5621"/>
    <mergeCell ref="E5625:G5625"/>
    <mergeCell ref="I5625:K5625"/>
    <mergeCell ref="S5625:U5625"/>
    <mergeCell ref="C5627:E5627"/>
    <mergeCell ref="G5627:I5627"/>
    <mergeCell ref="B5630:X5630"/>
    <mergeCell ref="B5632:C5635"/>
    <mergeCell ref="E5632:G5632"/>
    <mergeCell ref="I5632:K5632"/>
    <mergeCell ref="S5632:U5632"/>
    <mergeCell ref="W5632:X5632"/>
    <mergeCell ref="B5598:C5601"/>
    <mergeCell ref="E5598:G5598"/>
    <mergeCell ref="I5598:K5598"/>
    <mergeCell ref="S5598:U5598"/>
    <mergeCell ref="W5598:X5598"/>
    <mergeCell ref="E5603:G5603"/>
    <mergeCell ref="I5603:K5603"/>
    <mergeCell ref="S5603:U5603"/>
    <mergeCell ref="C5605:E5605"/>
    <mergeCell ref="G5605:I5605"/>
    <mergeCell ref="B5608:X5608"/>
    <mergeCell ref="B5610:C5611"/>
    <mergeCell ref="E5610:G5610"/>
    <mergeCell ref="I5610:K5610"/>
    <mergeCell ref="S5610:U5610"/>
    <mergeCell ref="W5610:X5610"/>
    <mergeCell ref="E5614:G5614"/>
    <mergeCell ref="I5614:K5614"/>
    <mergeCell ref="S5614:U5614"/>
    <mergeCell ref="C5578:E5578"/>
    <mergeCell ref="G5578:I5578"/>
    <mergeCell ref="B5581:X5581"/>
    <mergeCell ref="B5583:C5584"/>
    <mergeCell ref="E5583:G5583"/>
    <mergeCell ref="I5583:K5583"/>
    <mergeCell ref="S5583:U5583"/>
    <mergeCell ref="W5583:X5583"/>
    <mergeCell ref="E5587:G5587"/>
    <mergeCell ref="I5587:K5587"/>
    <mergeCell ref="S5587:U5587"/>
    <mergeCell ref="C5589:E5589"/>
    <mergeCell ref="G5589:I5589"/>
    <mergeCell ref="B5592:X5592"/>
    <mergeCell ref="B5594:C5597"/>
    <mergeCell ref="E5594:G5594"/>
    <mergeCell ref="I5594:K5594"/>
    <mergeCell ref="S5594:U5594"/>
    <mergeCell ref="W5594:X5594"/>
    <mergeCell ref="B5561:C5562"/>
    <mergeCell ref="E5561:G5561"/>
    <mergeCell ref="I5561:K5561"/>
    <mergeCell ref="S5561:U5561"/>
    <mergeCell ref="W5561:X5561"/>
    <mergeCell ref="E5565:G5565"/>
    <mergeCell ref="I5565:K5565"/>
    <mergeCell ref="S5565:U5565"/>
    <mergeCell ref="C5567:E5567"/>
    <mergeCell ref="G5567:I5567"/>
    <mergeCell ref="B5570:X5570"/>
    <mergeCell ref="B5572:C5573"/>
    <mergeCell ref="E5572:G5572"/>
    <mergeCell ref="I5572:K5572"/>
    <mergeCell ref="S5572:U5572"/>
    <mergeCell ref="W5572:X5572"/>
    <mergeCell ref="E5576:G5576"/>
    <mergeCell ref="I5576:K5576"/>
    <mergeCell ref="S5576:U5576"/>
    <mergeCell ref="E5543:G5543"/>
    <mergeCell ref="I5543:K5543"/>
    <mergeCell ref="S5543:U5543"/>
    <mergeCell ref="C5545:E5545"/>
    <mergeCell ref="G5545:I5545"/>
    <mergeCell ref="B5548:X5548"/>
    <mergeCell ref="B5550:C5551"/>
    <mergeCell ref="E5550:G5550"/>
    <mergeCell ref="I5550:K5550"/>
    <mergeCell ref="S5550:U5550"/>
    <mergeCell ref="W5550:X5550"/>
    <mergeCell ref="E5554:G5554"/>
    <mergeCell ref="I5554:K5554"/>
    <mergeCell ref="S5554:U5554"/>
    <mergeCell ref="C5556:E5556"/>
    <mergeCell ref="G5556:I5556"/>
    <mergeCell ref="B5559:X5559"/>
    <mergeCell ref="B5523:C5526"/>
    <mergeCell ref="E5523:G5523"/>
    <mergeCell ref="I5523:K5523"/>
    <mergeCell ref="S5523:U5523"/>
    <mergeCell ref="W5523:X5523"/>
    <mergeCell ref="B5527:C5530"/>
    <mergeCell ref="E5527:G5527"/>
    <mergeCell ref="I5527:K5527"/>
    <mergeCell ref="S5527:U5527"/>
    <mergeCell ref="W5527:X5527"/>
    <mergeCell ref="E5532:G5532"/>
    <mergeCell ref="I5532:K5532"/>
    <mergeCell ref="S5532:U5532"/>
    <mergeCell ref="C5534:E5534"/>
    <mergeCell ref="G5534:I5534"/>
    <mergeCell ref="B5537:X5537"/>
    <mergeCell ref="B5539:C5540"/>
    <mergeCell ref="E5539:G5539"/>
    <mergeCell ref="I5539:K5539"/>
    <mergeCell ref="S5539:U5539"/>
    <mergeCell ref="W5539:X5539"/>
    <mergeCell ref="E5505:G5505"/>
    <mergeCell ref="I5505:K5505"/>
    <mergeCell ref="S5505:U5505"/>
    <mergeCell ref="C5507:E5507"/>
    <mergeCell ref="G5507:I5507"/>
    <mergeCell ref="B5510:X5510"/>
    <mergeCell ref="B5512:C5513"/>
    <mergeCell ref="E5512:G5512"/>
    <mergeCell ref="I5512:K5512"/>
    <mergeCell ref="S5512:U5512"/>
    <mergeCell ref="W5512:X5512"/>
    <mergeCell ref="E5516:G5516"/>
    <mergeCell ref="I5516:K5516"/>
    <mergeCell ref="S5516:U5516"/>
    <mergeCell ref="C5518:E5518"/>
    <mergeCell ref="G5518:I5518"/>
    <mergeCell ref="B5521:X5521"/>
    <mergeCell ref="B5485:C5488"/>
    <mergeCell ref="E5485:G5485"/>
    <mergeCell ref="I5485:K5485"/>
    <mergeCell ref="S5485:U5485"/>
    <mergeCell ref="W5485:X5485"/>
    <mergeCell ref="B5489:C5492"/>
    <mergeCell ref="E5489:G5489"/>
    <mergeCell ref="I5489:K5489"/>
    <mergeCell ref="S5489:U5489"/>
    <mergeCell ref="W5489:X5489"/>
    <mergeCell ref="E5494:G5494"/>
    <mergeCell ref="I5494:K5494"/>
    <mergeCell ref="S5494:U5494"/>
    <mergeCell ref="C5496:E5496"/>
    <mergeCell ref="G5496:I5496"/>
    <mergeCell ref="B5499:X5499"/>
    <mergeCell ref="B5501:C5502"/>
    <mergeCell ref="E5501:G5501"/>
    <mergeCell ref="I5501:K5501"/>
    <mergeCell ref="S5501:U5501"/>
    <mergeCell ref="W5501:X5501"/>
    <mergeCell ref="E5467:G5467"/>
    <mergeCell ref="I5467:K5467"/>
    <mergeCell ref="S5467:U5467"/>
    <mergeCell ref="C5469:E5469"/>
    <mergeCell ref="G5469:I5469"/>
    <mergeCell ref="B5472:X5472"/>
    <mergeCell ref="B5474:C5475"/>
    <mergeCell ref="E5474:G5474"/>
    <mergeCell ref="I5474:K5474"/>
    <mergeCell ref="S5474:U5474"/>
    <mergeCell ref="W5474:X5474"/>
    <mergeCell ref="E5478:G5478"/>
    <mergeCell ref="I5478:K5478"/>
    <mergeCell ref="S5478:U5478"/>
    <mergeCell ref="C5480:E5480"/>
    <mergeCell ref="G5480:I5480"/>
    <mergeCell ref="B5483:X5483"/>
    <mergeCell ref="B5447:C5450"/>
    <mergeCell ref="E5447:G5447"/>
    <mergeCell ref="I5447:K5447"/>
    <mergeCell ref="S5447:U5447"/>
    <mergeCell ref="W5447:X5447"/>
    <mergeCell ref="E5452:G5452"/>
    <mergeCell ref="I5452:K5452"/>
    <mergeCell ref="S5452:U5452"/>
    <mergeCell ref="C5454:E5454"/>
    <mergeCell ref="G5454:I5454"/>
    <mergeCell ref="B5457:X5457"/>
    <mergeCell ref="B5459:C5462"/>
    <mergeCell ref="E5459:G5459"/>
    <mergeCell ref="I5459:K5459"/>
    <mergeCell ref="S5459:U5459"/>
    <mergeCell ref="W5459:X5459"/>
    <mergeCell ref="B5463:C5466"/>
    <mergeCell ref="E5463:G5463"/>
    <mergeCell ref="I5463:K5463"/>
    <mergeCell ref="S5463:U5463"/>
    <mergeCell ref="W5463:X5463"/>
    <mergeCell ref="B5427:C5430"/>
    <mergeCell ref="E5427:G5427"/>
    <mergeCell ref="I5427:K5427"/>
    <mergeCell ref="S5427:U5427"/>
    <mergeCell ref="W5427:X5427"/>
    <mergeCell ref="B5431:C5434"/>
    <mergeCell ref="E5431:G5431"/>
    <mergeCell ref="I5431:K5431"/>
    <mergeCell ref="S5431:U5431"/>
    <mergeCell ref="W5431:X5431"/>
    <mergeCell ref="E5436:G5436"/>
    <mergeCell ref="I5436:K5436"/>
    <mergeCell ref="S5436:U5436"/>
    <mergeCell ref="C5438:E5438"/>
    <mergeCell ref="G5438:I5438"/>
    <mergeCell ref="B5441:X5441"/>
    <mergeCell ref="B5443:C5446"/>
    <mergeCell ref="E5443:G5443"/>
    <mergeCell ref="I5443:K5443"/>
    <mergeCell ref="S5443:U5443"/>
    <mergeCell ref="W5443:X5443"/>
    <mergeCell ref="E5408:G5408"/>
    <mergeCell ref="I5408:K5408"/>
    <mergeCell ref="S5408:U5408"/>
    <mergeCell ref="C5410:E5410"/>
    <mergeCell ref="G5410:I5410"/>
    <mergeCell ref="B5413:X5413"/>
    <mergeCell ref="B5415:C5418"/>
    <mergeCell ref="E5415:G5415"/>
    <mergeCell ref="I5415:K5415"/>
    <mergeCell ref="S5415:U5415"/>
    <mergeCell ref="W5415:X5415"/>
    <mergeCell ref="E5420:G5420"/>
    <mergeCell ref="I5420:K5420"/>
    <mergeCell ref="S5420:U5420"/>
    <mergeCell ref="C5422:E5422"/>
    <mergeCell ref="G5422:I5422"/>
    <mergeCell ref="B5425:X5425"/>
    <mergeCell ref="C5388:E5388"/>
    <mergeCell ref="G5388:I5388"/>
    <mergeCell ref="B5391:X5391"/>
    <mergeCell ref="B5393:C5394"/>
    <mergeCell ref="E5393:G5393"/>
    <mergeCell ref="I5393:K5393"/>
    <mergeCell ref="S5393:U5393"/>
    <mergeCell ref="W5393:X5393"/>
    <mergeCell ref="E5397:G5397"/>
    <mergeCell ref="I5397:K5397"/>
    <mergeCell ref="S5397:U5397"/>
    <mergeCell ref="C5399:E5399"/>
    <mergeCell ref="G5399:I5399"/>
    <mergeCell ref="B5402:X5402"/>
    <mergeCell ref="B5404:C5405"/>
    <mergeCell ref="E5404:G5404"/>
    <mergeCell ref="I5404:K5404"/>
    <mergeCell ref="S5404:U5404"/>
    <mergeCell ref="W5404:X5404"/>
    <mergeCell ref="E5370:G5370"/>
    <mergeCell ref="I5370:K5370"/>
    <mergeCell ref="S5370:U5370"/>
    <mergeCell ref="C5372:E5372"/>
    <mergeCell ref="G5372:I5372"/>
    <mergeCell ref="B5375:X5375"/>
    <mergeCell ref="B5377:C5380"/>
    <mergeCell ref="E5377:G5377"/>
    <mergeCell ref="I5377:K5377"/>
    <mergeCell ref="S5377:U5377"/>
    <mergeCell ref="W5377:X5377"/>
    <mergeCell ref="B5381:C5384"/>
    <mergeCell ref="E5381:G5381"/>
    <mergeCell ref="I5381:K5381"/>
    <mergeCell ref="S5381:U5381"/>
    <mergeCell ref="W5381:X5381"/>
    <mergeCell ref="E5386:G5386"/>
    <mergeCell ref="I5386:K5386"/>
    <mergeCell ref="S5386:U5386"/>
    <mergeCell ref="B5349:C5352"/>
    <mergeCell ref="E5349:G5349"/>
    <mergeCell ref="I5349:K5349"/>
    <mergeCell ref="S5349:U5349"/>
    <mergeCell ref="W5349:X5349"/>
    <mergeCell ref="E5354:G5354"/>
    <mergeCell ref="I5354:K5354"/>
    <mergeCell ref="S5354:U5354"/>
    <mergeCell ref="C5356:E5356"/>
    <mergeCell ref="G5356:I5356"/>
    <mergeCell ref="B5359:X5359"/>
    <mergeCell ref="B5361:C5364"/>
    <mergeCell ref="E5361:G5361"/>
    <mergeCell ref="I5361:K5361"/>
    <mergeCell ref="S5361:U5361"/>
    <mergeCell ref="W5361:X5361"/>
    <mergeCell ref="B5365:C5368"/>
    <mergeCell ref="E5365:G5365"/>
    <mergeCell ref="I5365:K5365"/>
    <mergeCell ref="S5365:U5365"/>
    <mergeCell ref="W5365:X5365"/>
    <mergeCell ref="B5332:X5332"/>
    <mergeCell ref="B5334:C5335"/>
    <mergeCell ref="E5334:G5334"/>
    <mergeCell ref="I5334:K5334"/>
    <mergeCell ref="S5334:U5334"/>
    <mergeCell ref="W5334:X5334"/>
    <mergeCell ref="E5338:G5338"/>
    <mergeCell ref="I5338:K5338"/>
    <mergeCell ref="S5338:U5338"/>
    <mergeCell ref="C5340:E5340"/>
    <mergeCell ref="G5340:I5340"/>
    <mergeCell ref="B5343:X5343"/>
    <mergeCell ref="B5345:C5348"/>
    <mergeCell ref="E5345:G5345"/>
    <mergeCell ref="I5345:K5345"/>
    <mergeCell ref="S5345:U5345"/>
    <mergeCell ref="W5345:X5345"/>
    <mergeCell ref="C5313:E5313"/>
    <mergeCell ref="G5313:I5313"/>
    <mergeCell ref="B5316:X5316"/>
    <mergeCell ref="B5318:C5321"/>
    <mergeCell ref="E5318:G5318"/>
    <mergeCell ref="I5318:K5318"/>
    <mergeCell ref="S5318:U5318"/>
    <mergeCell ref="W5318:X5318"/>
    <mergeCell ref="B5322:C5325"/>
    <mergeCell ref="E5322:G5322"/>
    <mergeCell ref="I5322:K5322"/>
    <mergeCell ref="S5322:U5322"/>
    <mergeCell ref="W5322:X5322"/>
    <mergeCell ref="E5327:G5327"/>
    <mergeCell ref="I5327:K5327"/>
    <mergeCell ref="S5327:U5327"/>
    <mergeCell ref="C5329:E5329"/>
    <mergeCell ref="G5329:I5329"/>
    <mergeCell ref="E5295:G5295"/>
    <mergeCell ref="I5295:K5295"/>
    <mergeCell ref="S5295:U5295"/>
    <mergeCell ref="C5297:E5297"/>
    <mergeCell ref="G5297:I5297"/>
    <mergeCell ref="B5300:X5300"/>
    <mergeCell ref="B5302:C5305"/>
    <mergeCell ref="E5302:G5302"/>
    <mergeCell ref="I5302:K5302"/>
    <mergeCell ref="S5302:U5302"/>
    <mergeCell ref="W5302:X5302"/>
    <mergeCell ref="B5306:C5309"/>
    <mergeCell ref="E5306:G5306"/>
    <mergeCell ref="I5306:K5306"/>
    <mergeCell ref="S5306:U5306"/>
    <mergeCell ref="W5306:X5306"/>
    <mergeCell ref="E5311:G5311"/>
    <mergeCell ref="I5311:K5311"/>
    <mergeCell ref="S5311:U5311"/>
    <mergeCell ref="B5275:C5276"/>
    <mergeCell ref="E5275:G5275"/>
    <mergeCell ref="I5275:K5275"/>
    <mergeCell ref="S5275:U5275"/>
    <mergeCell ref="W5275:X5275"/>
    <mergeCell ref="E5279:G5279"/>
    <mergeCell ref="I5279:K5279"/>
    <mergeCell ref="S5279:U5279"/>
    <mergeCell ref="C5281:E5281"/>
    <mergeCell ref="G5281:I5281"/>
    <mergeCell ref="B5284:X5284"/>
    <mergeCell ref="B5286:C5289"/>
    <mergeCell ref="E5286:G5286"/>
    <mergeCell ref="I5286:K5286"/>
    <mergeCell ref="S5286:U5286"/>
    <mergeCell ref="W5286:X5286"/>
    <mergeCell ref="B5290:C5293"/>
    <mergeCell ref="E5290:G5290"/>
    <mergeCell ref="I5290:K5290"/>
    <mergeCell ref="S5290:U5290"/>
    <mergeCell ref="W5290:X5290"/>
    <mergeCell ref="E5257:G5257"/>
    <mergeCell ref="I5257:K5257"/>
    <mergeCell ref="S5257:U5257"/>
    <mergeCell ref="C5259:E5259"/>
    <mergeCell ref="G5259:I5259"/>
    <mergeCell ref="B5262:X5262"/>
    <mergeCell ref="B5264:C5265"/>
    <mergeCell ref="E5264:G5264"/>
    <mergeCell ref="I5264:K5264"/>
    <mergeCell ref="S5264:U5264"/>
    <mergeCell ref="W5264:X5264"/>
    <mergeCell ref="E5268:G5268"/>
    <mergeCell ref="I5268:K5268"/>
    <mergeCell ref="S5268:U5268"/>
    <mergeCell ref="C5270:E5270"/>
    <mergeCell ref="G5270:I5270"/>
    <mergeCell ref="B5273:X5273"/>
    <mergeCell ref="B5235:X5235"/>
    <mergeCell ref="B5237:C5238"/>
    <mergeCell ref="E5237:G5237"/>
    <mergeCell ref="I5237:K5237"/>
    <mergeCell ref="S5237:U5237"/>
    <mergeCell ref="E5241:G5241"/>
    <mergeCell ref="I5241:K5241"/>
    <mergeCell ref="S5241:U5241"/>
    <mergeCell ref="C5243:E5243"/>
    <mergeCell ref="G5243:I5243"/>
    <mergeCell ref="B5246:X5246"/>
    <mergeCell ref="B5248:C5251"/>
    <mergeCell ref="E5248:G5248"/>
    <mergeCell ref="I5248:K5248"/>
    <mergeCell ref="S5248:U5248"/>
    <mergeCell ref="W5248:X5248"/>
    <mergeCell ref="B5252:C5255"/>
    <mergeCell ref="E5252:G5252"/>
    <mergeCell ref="I5252:K5252"/>
    <mergeCell ref="S5252:U5252"/>
    <mergeCell ref="W5252:X5252"/>
    <mergeCell ref="C5216:E5216"/>
    <mergeCell ref="G5216:I5216"/>
    <mergeCell ref="B5219:X5219"/>
    <mergeCell ref="B5221:C5224"/>
    <mergeCell ref="E5221:G5221"/>
    <mergeCell ref="I5221:K5221"/>
    <mergeCell ref="S5221:U5221"/>
    <mergeCell ref="W5221:X5221"/>
    <mergeCell ref="B5225:C5228"/>
    <mergeCell ref="E5225:G5225"/>
    <mergeCell ref="I5225:K5225"/>
    <mergeCell ref="S5225:U5225"/>
    <mergeCell ref="W5225:X5225"/>
    <mergeCell ref="E5230:G5230"/>
    <mergeCell ref="I5230:K5230"/>
    <mergeCell ref="S5230:U5230"/>
    <mergeCell ref="C5232:E5232"/>
    <mergeCell ref="G5232:I5232"/>
    <mergeCell ref="B5198:C5201"/>
    <mergeCell ref="E5198:G5198"/>
    <mergeCell ref="I5198:K5198"/>
    <mergeCell ref="S5198:U5198"/>
    <mergeCell ref="W5198:X5198"/>
    <mergeCell ref="E5203:G5203"/>
    <mergeCell ref="I5203:K5203"/>
    <mergeCell ref="S5203:U5203"/>
    <mergeCell ref="C5205:E5205"/>
    <mergeCell ref="G5205:I5205"/>
    <mergeCell ref="B5208:X5208"/>
    <mergeCell ref="B5210:C5211"/>
    <mergeCell ref="E5210:G5210"/>
    <mergeCell ref="I5210:K5210"/>
    <mergeCell ref="S5210:U5210"/>
    <mergeCell ref="W5210:X5210"/>
    <mergeCell ref="E5214:G5214"/>
    <mergeCell ref="I5214:K5214"/>
    <mergeCell ref="S5214:U5214"/>
    <mergeCell ref="C5178:E5178"/>
    <mergeCell ref="G5178:I5178"/>
    <mergeCell ref="B5181:X5181"/>
    <mergeCell ref="B5183:C5184"/>
    <mergeCell ref="E5183:G5183"/>
    <mergeCell ref="I5183:K5183"/>
    <mergeCell ref="S5183:U5183"/>
    <mergeCell ref="W5183:X5183"/>
    <mergeCell ref="E5187:G5187"/>
    <mergeCell ref="I5187:K5187"/>
    <mergeCell ref="S5187:U5187"/>
    <mergeCell ref="C5189:E5189"/>
    <mergeCell ref="G5189:I5189"/>
    <mergeCell ref="B5192:X5192"/>
    <mergeCell ref="B5194:C5197"/>
    <mergeCell ref="E5194:G5194"/>
    <mergeCell ref="I5194:K5194"/>
    <mergeCell ref="S5194:U5194"/>
    <mergeCell ref="W5194:X5194"/>
    <mergeCell ref="B5162:C5163"/>
    <mergeCell ref="E5162:G5162"/>
    <mergeCell ref="I5162:K5162"/>
    <mergeCell ref="S5162:U5162"/>
    <mergeCell ref="W5162:X5162"/>
    <mergeCell ref="E5165:G5165"/>
    <mergeCell ref="I5165:K5165"/>
    <mergeCell ref="S5165:U5165"/>
    <mergeCell ref="C5167:E5167"/>
    <mergeCell ref="G5167:I5167"/>
    <mergeCell ref="B5170:X5170"/>
    <mergeCell ref="B5172:C5173"/>
    <mergeCell ref="E5172:G5172"/>
    <mergeCell ref="I5172:K5172"/>
    <mergeCell ref="S5172:U5172"/>
    <mergeCell ref="W5172:X5172"/>
    <mergeCell ref="E5176:G5176"/>
    <mergeCell ref="I5176:K5176"/>
    <mergeCell ref="S5176:U5176"/>
    <mergeCell ref="E5144:G5144"/>
    <mergeCell ref="I5144:K5144"/>
    <mergeCell ref="S5144:U5144"/>
    <mergeCell ref="C5146:E5146"/>
    <mergeCell ref="G5146:I5146"/>
    <mergeCell ref="B5149:X5149"/>
    <mergeCell ref="B5151:C5152"/>
    <mergeCell ref="E5151:G5151"/>
    <mergeCell ref="I5151:K5151"/>
    <mergeCell ref="S5151:U5151"/>
    <mergeCell ref="W5151:X5151"/>
    <mergeCell ref="E5155:G5155"/>
    <mergeCell ref="I5155:K5155"/>
    <mergeCell ref="S5155:U5155"/>
    <mergeCell ref="C5157:E5157"/>
    <mergeCell ref="G5157:I5157"/>
    <mergeCell ref="B5160:X5160"/>
    <mergeCell ref="B5124:C5125"/>
    <mergeCell ref="E5124:G5124"/>
    <mergeCell ref="I5124:K5124"/>
    <mergeCell ref="S5124:U5124"/>
    <mergeCell ref="W5124:X5124"/>
    <mergeCell ref="E5128:G5128"/>
    <mergeCell ref="I5128:K5128"/>
    <mergeCell ref="S5128:U5128"/>
    <mergeCell ref="C5130:E5130"/>
    <mergeCell ref="G5130:I5130"/>
    <mergeCell ref="B5133:X5133"/>
    <mergeCell ref="B5135:C5138"/>
    <mergeCell ref="E5135:G5135"/>
    <mergeCell ref="I5135:K5135"/>
    <mergeCell ref="S5135:U5135"/>
    <mergeCell ref="W5135:X5135"/>
    <mergeCell ref="B5139:C5142"/>
    <mergeCell ref="E5139:G5139"/>
    <mergeCell ref="I5139:K5139"/>
    <mergeCell ref="S5139:U5139"/>
    <mergeCell ref="W5139:X5139"/>
    <mergeCell ref="B5106:X5106"/>
    <mergeCell ref="B5108:C5111"/>
    <mergeCell ref="E5108:G5108"/>
    <mergeCell ref="I5108:K5108"/>
    <mergeCell ref="S5108:U5108"/>
    <mergeCell ref="W5108:X5108"/>
    <mergeCell ref="B5112:C5115"/>
    <mergeCell ref="E5112:G5112"/>
    <mergeCell ref="I5112:K5112"/>
    <mergeCell ref="S5112:U5112"/>
    <mergeCell ref="W5112:X5112"/>
    <mergeCell ref="E5117:G5117"/>
    <mergeCell ref="I5117:K5117"/>
    <mergeCell ref="S5117:U5117"/>
    <mergeCell ref="C5119:E5119"/>
    <mergeCell ref="G5119:I5119"/>
    <mergeCell ref="B5122:X5122"/>
    <mergeCell ref="C5089:E5089"/>
    <mergeCell ref="G5089:I5089"/>
    <mergeCell ref="B5092:X5092"/>
    <mergeCell ref="B5094:C5095"/>
    <mergeCell ref="E5094:G5094"/>
    <mergeCell ref="I5094:K5094"/>
    <mergeCell ref="S5094:U5094"/>
    <mergeCell ref="W5094:X5094"/>
    <mergeCell ref="B5097:C5098"/>
    <mergeCell ref="E5097:G5097"/>
    <mergeCell ref="I5097:K5097"/>
    <mergeCell ref="S5097:U5097"/>
    <mergeCell ref="W5097:X5097"/>
    <mergeCell ref="E5101:G5101"/>
    <mergeCell ref="I5101:K5101"/>
    <mergeCell ref="S5101:U5101"/>
    <mergeCell ref="C5103:E5103"/>
    <mergeCell ref="G5103:I5103"/>
    <mergeCell ref="B5072:C5073"/>
    <mergeCell ref="E5072:G5072"/>
    <mergeCell ref="I5072:K5072"/>
    <mergeCell ref="S5072:U5072"/>
    <mergeCell ref="W5072:X5072"/>
    <mergeCell ref="E5076:G5076"/>
    <mergeCell ref="I5076:K5076"/>
    <mergeCell ref="S5076:U5076"/>
    <mergeCell ref="C5078:E5078"/>
    <mergeCell ref="G5078:I5078"/>
    <mergeCell ref="B5081:X5081"/>
    <mergeCell ref="B5083:C5084"/>
    <mergeCell ref="E5083:G5083"/>
    <mergeCell ref="I5083:K5083"/>
    <mergeCell ref="S5083:U5083"/>
    <mergeCell ref="W5083:X5083"/>
    <mergeCell ref="E5087:G5087"/>
    <mergeCell ref="I5087:K5087"/>
    <mergeCell ref="S5087:U5087"/>
    <mergeCell ref="E5055:G5055"/>
    <mergeCell ref="I5055:K5055"/>
    <mergeCell ref="S5055:U5055"/>
    <mergeCell ref="C5057:E5057"/>
    <mergeCell ref="G5057:I5057"/>
    <mergeCell ref="B5060:X5060"/>
    <mergeCell ref="B5062:C5063"/>
    <mergeCell ref="E5062:G5062"/>
    <mergeCell ref="I5062:K5062"/>
    <mergeCell ref="S5062:U5062"/>
    <mergeCell ref="W5062:X5062"/>
    <mergeCell ref="E5065:G5065"/>
    <mergeCell ref="I5065:K5065"/>
    <mergeCell ref="S5065:U5065"/>
    <mergeCell ref="C5067:E5067"/>
    <mergeCell ref="G5067:I5067"/>
    <mergeCell ref="B5070:X5070"/>
    <mergeCell ref="B5034:C5037"/>
    <mergeCell ref="E5034:G5034"/>
    <mergeCell ref="I5034:K5034"/>
    <mergeCell ref="S5034:U5034"/>
    <mergeCell ref="W5034:X5034"/>
    <mergeCell ref="E5039:G5039"/>
    <mergeCell ref="I5039:K5039"/>
    <mergeCell ref="S5039:U5039"/>
    <mergeCell ref="C5041:E5041"/>
    <mergeCell ref="G5041:I5041"/>
    <mergeCell ref="B5044:X5044"/>
    <mergeCell ref="B5046:C5049"/>
    <mergeCell ref="E5046:G5046"/>
    <mergeCell ref="I5046:K5046"/>
    <mergeCell ref="S5046:U5046"/>
    <mergeCell ref="W5046:X5046"/>
    <mergeCell ref="B5050:C5053"/>
    <mergeCell ref="E5050:G5050"/>
    <mergeCell ref="I5050:K5050"/>
    <mergeCell ref="S5050:U5050"/>
    <mergeCell ref="W5050:X5050"/>
    <mergeCell ref="B5014:C5017"/>
    <mergeCell ref="E5014:G5014"/>
    <mergeCell ref="I5014:K5014"/>
    <mergeCell ref="S5014:U5014"/>
    <mergeCell ref="W5014:X5014"/>
    <mergeCell ref="B5018:C5021"/>
    <mergeCell ref="E5018:G5018"/>
    <mergeCell ref="I5018:K5018"/>
    <mergeCell ref="S5018:U5018"/>
    <mergeCell ref="W5018:X5018"/>
    <mergeCell ref="E5023:G5023"/>
    <mergeCell ref="I5023:K5023"/>
    <mergeCell ref="S5023:U5023"/>
    <mergeCell ref="C5025:E5025"/>
    <mergeCell ref="G5025:I5025"/>
    <mergeCell ref="B5028:X5028"/>
    <mergeCell ref="B5030:C5033"/>
    <mergeCell ref="E5030:G5030"/>
    <mergeCell ref="I5030:K5030"/>
    <mergeCell ref="S5030:U5030"/>
    <mergeCell ref="W5030:X5030"/>
    <mergeCell ref="E4996:G4996"/>
    <mergeCell ref="I4996:K4996"/>
    <mergeCell ref="S4996:U4996"/>
    <mergeCell ref="C4998:E4998"/>
    <mergeCell ref="G4998:I4998"/>
    <mergeCell ref="B5001:X5001"/>
    <mergeCell ref="B5003:C5004"/>
    <mergeCell ref="E5003:G5003"/>
    <mergeCell ref="I5003:K5003"/>
    <mergeCell ref="S5003:U5003"/>
    <mergeCell ref="W5003:X5003"/>
    <mergeCell ref="E5007:G5007"/>
    <mergeCell ref="I5007:K5007"/>
    <mergeCell ref="S5007:U5007"/>
    <mergeCell ref="C5009:E5009"/>
    <mergeCell ref="G5009:I5009"/>
    <mergeCell ref="B5012:X5012"/>
    <mergeCell ref="E4974:G4974"/>
    <mergeCell ref="I4974:K4974"/>
    <mergeCell ref="S4974:U4974"/>
    <mergeCell ref="C4976:E4976"/>
    <mergeCell ref="G4976:I4976"/>
    <mergeCell ref="B4979:X4979"/>
    <mergeCell ref="B4981:C4982"/>
    <mergeCell ref="E4981:G4981"/>
    <mergeCell ref="I4981:K4981"/>
    <mergeCell ref="S4981:U4981"/>
    <mergeCell ref="E4985:G4985"/>
    <mergeCell ref="I4985:K4985"/>
    <mergeCell ref="S4985:U4985"/>
    <mergeCell ref="C4987:E4987"/>
    <mergeCell ref="G4987:I4987"/>
    <mergeCell ref="B4990:X4990"/>
    <mergeCell ref="B4992:C4993"/>
    <mergeCell ref="E4992:G4992"/>
    <mergeCell ref="I4992:K4992"/>
    <mergeCell ref="S4992:U4992"/>
    <mergeCell ref="W4992:X4992"/>
    <mergeCell ref="B4953:C4956"/>
    <mergeCell ref="E4953:G4953"/>
    <mergeCell ref="I4953:K4953"/>
    <mergeCell ref="S4953:U4953"/>
    <mergeCell ref="W4953:X4953"/>
    <mergeCell ref="E4958:G4958"/>
    <mergeCell ref="I4958:K4958"/>
    <mergeCell ref="S4958:U4958"/>
    <mergeCell ref="C4960:E4960"/>
    <mergeCell ref="G4960:I4960"/>
    <mergeCell ref="B4963:X4963"/>
    <mergeCell ref="B4965:C4968"/>
    <mergeCell ref="E4965:G4965"/>
    <mergeCell ref="I4965:K4965"/>
    <mergeCell ref="S4965:U4965"/>
    <mergeCell ref="W4965:X4965"/>
    <mergeCell ref="B4969:C4972"/>
    <mergeCell ref="E4969:G4969"/>
    <mergeCell ref="I4969:K4969"/>
    <mergeCell ref="S4969:U4969"/>
    <mergeCell ref="W4969:X4969"/>
    <mergeCell ref="B4936:X4936"/>
    <mergeCell ref="B4938:C4939"/>
    <mergeCell ref="E4938:G4938"/>
    <mergeCell ref="I4938:K4938"/>
    <mergeCell ref="S4938:U4938"/>
    <mergeCell ref="W4938:X4938"/>
    <mergeCell ref="E4942:G4942"/>
    <mergeCell ref="I4942:K4942"/>
    <mergeCell ref="S4942:U4942"/>
    <mergeCell ref="C4944:E4944"/>
    <mergeCell ref="G4944:I4944"/>
    <mergeCell ref="B4947:X4947"/>
    <mergeCell ref="B4949:C4952"/>
    <mergeCell ref="E4949:G4949"/>
    <mergeCell ref="I4949:K4949"/>
    <mergeCell ref="S4949:U4949"/>
    <mergeCell ref="W4949:X4949"/>
    <mergeCell ref="C4917:E4917"/>
    <mergeCell ref="G4917:I4917"/>
    <mergeCell ref="B4920:X4920"/>
    <mergeCell ref="B4922:C4925"/>
    <mergeCell ref="E4922:G4922"/>
    <mergeCell ref="I4922:K4922"/>
    <mergeCell ref="S4922:U4922"/>
    <mergeCell ref="W4922:X4922"/>
    <mergeCell ref="B4926:C4929"/>
    <mergeCell ref="E4926:G4926"/>
    <mergeCell ref="I4926:K4926"/>
    <mergeCell ref="S4926:U4926"/>
    <mergeCell ref="W4926:X4926"/>
    <mergeCell ref="E4931:G4931"/>
    <mergeCell ref="I4931:K4931"/>
    <mergeCell ref="S4931:U4931"/>
    <mergeCell ref="C4933:E4933"/>
    <mergeCell ref="G4933:I4933"/>
    <mergeCell ref="E4899:G4899"/>
    <mergeCell ref="I4899:K4899"/>
    <mergeCell ref="S4899:U4899"/>
    <mergeCell ref="C4901:E4901"/>
    <mergeCell ref="G4901:I4901"/>
    <mergeCell ref="B4904:X4904"/>
    <mergeCell ref="B4906:C4909"/>
    <mergeCell ref="E4906:G4906"/>
    <mergeCell ref="I4906:K4906"/>
    <mergeCell ref="S4906:U4906"/>
    <mergeCell ref="W4906:X4906"/>
    <mergeCell ref="B4910:C4913"/>
    <mergeCell ref="E4910:G4910"/>
    <mergeCell ref="I4910:K4910"/>
    <mergeCell ref="S4910:U4910"/>
    <mergeCell ref="W4910:X4910"/>
    <mergeCell ref="E4915:G4915"/>
    <mergeCell ref="I4915:K4915"/>
    <mergeCell ref="S4915:U4915"/>
    <mergeCell ref="B4878:C4881"/>
    <mergeCell ref="E4878:G4878"/>
    <mergeCell ref="I4878:K4878"/>
    <mergeCell ref="S4878:U4878"/>
    <mergeCell ref="W4878:X4878"/>
    <mergeCell ref="E4883:G4883"/>
    <mergeCell ref="I4883:K4883"/>
    <mergeCell ref="S4883:U4883"/>
    <mergeCell ref="C4885:E4885"/>
    <mergeCell ref="G4885:I4885"/>
    <mergeCell ref="B4888:X4888"/>
    <mergeCell ref="B4890:C4893"/>
    <mergeCell ref="E4890:G4890"/>
    <mergeCell ref="I4890:K4890"/>
    <mergeCell ref="S4890:U4890"/>
    <mergeCell ref="W4890:X4890"/>
    <mergeCell ref="B4894:C4897"/>
    <mergeCell ref="E4894:G4894"/>
    <mergeCell ref="I4894:K4894"/>
    <mergeCell ref="S4894:U4894"/>
    <mergeCell ref="W4894:X4894"/>
    <mergeCell ref="B4860:X4860"/>
    <mergeCell ref="B4862:C4865"/>
    <mergeCell ref="E4862:G4862"/>
    <mergeCell ref="I4862:K4862"/>
    <mergeCell ref="S4862:U4862"/>
    <mergeCell ref="W4862:X4862"/>
    <mergeCell ref="B4866:C4869"/>
    <mergeCell ref="E4866:G4866"/>
    <mergeCell ref="I4866:K4866"/>
    <mergeCell ref="S4866:U4866"/>
    <mergeCell ref="W4866:X4866"/>
    <mergeCell ref="E4871:G4871"/>
    <mergeCell ref="I4871:K4871"/>
    <mergeCell ref="S4871:U4871"/>
    <mergeCell ref="C4873:E4873"/>
    <mergeCell ref="G4873:I4873"/>
    <mergeCell ref="B4876:X4876"/>
    <mergeCell ref="C4841:E4841"/>
    <mergeCell ref="G4841:I4841"/>
    <mergeCell ref="B4844:X4844"/>
    <mergeCell ref="B4846:C4849"/>
    <mergeCell ref="E4846:G4846"/>
    <mergeCell ref="I4846:K4846"/>
    <mergeCell ref="S4846:U4846"/>
    <mergeCell ref="W4846:X4846"/>
    <mergeCell ref="B4850:C4853"/>
    <mergeCell ref="E4850:G4850"/>
    <mergeCell ref="I4850:K4850"/>
    <mergeCell ref="S4850:U4850"/>
    <mergeCell ref="W4850:X4850"/>
    <mergeCell ref="E4855:G4855"/>
    <mergeCell ref="I4855:K4855"/>
    <mergeCell ref="S4855:U4855"/>
    <mergeCell ref="C4857:E4857"/>
    <mergeCell ref="G4857:I4857"/>
    <mergeCell ref="B4823:C4826"/>
    <mergeCell ref="E4823:G4823"/>
    <mergeCell ref="I4823:K4823"/>
    <mergeCell ref="S4823:U4823"/>
    <mergeCell ref="W4823:X4823"/>
    <mergeCell ref="E4828:G4828"/>
    <mergeCell ref="I4828:K4828"/>
    <mergeCell ref="S4828:U4828"/>
    <mergeCell ref="C4830:E4830"/>
    <mergeCell ref="G4830:I4830"/>
    <mergeCell ref="B4833:X4833"/>
    <mergeCell ref="B4835:C4836"/>
    <mergeCell ref="E4835:G4835"/>
    <mergeCell ref="I4835:K4835"/>
    <mergeCell ref="S4835:U4835"/>
    <mergeCell ref="W4835:X4835"/>
    <mergeCell ref="E4839:G4839"/>
    <mergeCell ref="I4839:K4839"/>
    <mergeCell ref="S4839:U4839"/>
    <mergeCell ref="C4803:E4803"/>
    <mergeCell ref="G4803:I4803"/>
    <mergeCell ref="B4806:X4806"/>
    <mergeCell ref="B4808:C4809"/>
    <mergeCell ref="E4808:G4808"/>
    <mergeCell ref="I4808:K4808"/>
    <mergeCell ref="S4808:U4808"/>
    <mergeCell ref="W4808:X4808"/>
    <mergeCell ref="E4812:G4812"/>
    <mergeCell ref="I4812:K4812"/>
    <mergeCell ref="S4812:U4812"/>
    <mergeCell ref="C4814:E4814"/>
    <mergeCell ref="G4814:I4814"/>
    <mergeCell ref="B4817:X4817"/>
    <mergeCell ref="B4819:C4822"/>
    <mergeCell ref="E4819:G4819"/>
    <mergeCell ref="I4819:K4819"/>
    <mergeCell ref="S4819:U4819"/>
    <mergeCell ref="W4819:X4819"/>
    <mergeCell ref="B4785:C4788"/>
    <mergeCell ref="E4785:G4785"/>
    <mergeCell ref="I4785:K4785"/>
    <mergeCell ref="S4785:U4785"/>
    <mergeCell ref="W4785:X4785"/>
    <mergeCell ref="E4790:G4790"/>
    <mergeCell ref="I4790:K4790"/>
    <mergeCell ref="S4790:U4790"/>
    <mergeCell ref="C4792:E4792"/>
    <mergeCell ref="G4792:I4792"/>
    <mergeCell ref="B4795:X4795"/>
    <mergeCell ref="B4797:C4798"/>
    <mergeCell ref="E4797:G4797"/>
    <mergeCell ref="I4797:K4797"/>
    <mergeCell ref="S4797:U4797"/>
    <mergeCell ref="W4797:X4797"/>
    <mergeCell ref="E4801:G4801"/>
    <mergeCell ref="I4801:K4801"/>
    <mergeCell ref="S4801:U4801"/>
    <mergeCell ref="C4765:E4765"/>
    <mergeCell ref="G4765:I4765"/>
    <mergeCell ref="B4768:X4768"/>
    <mergeCell ref="B4770:C4771"/>
    <mergeCell ref="E4770:G4770"/>
    <mergeCell ref="I4770:K4770"/>
    <mergeCell ref="S4770:U4770"/>
    <mergeCell ref="W4770:X4770"/>
    <mergeCell ref="E4774:G4774"/>
    <mergeCell ref="I4774:K4774"/>
    <mergeCell ref="S4774:U4774"/>
    <mergeCell ref="C4776:E4776"/>
    <mergeCell ref="G4776:I4776"/>
    <mergeCell ref="B4779:X4779"/>
    <mergeCell ref="B4781:C4784"/>
    <mergeCell ref="E4781:G4781"/>
    <mergeCell ref="I4781:K4781"/>
    <mergeCell ref="S4781:U4781"/>
    <mergeCell ref="W4781:X4781"/>
    <mergeCell ref="E4747:G4747"/>
    <mergeCell ref="I4747:K4747"/>
    <mergeCell ref="S4747:U4747"/>
    <mergeCell ref="C4749:E4749"/>
    <mergeCell ref="G4749:I4749"/>
    <mergeCell ref="B4752:X4752"/>
    <mergeCell ref="B4754:C4757"/>
    <mergeCell ref="E4754:G4754"/>
    <mergeCell ref="I4754:K4754"/>
    <mergeCell ref="S4754:U4754"/>
    <mergeCell ref="W4754:X4754"/>
    <mergeCell ref="B4758:C4761"/>
    <mergeCell ref="E4758:G4758"/>
    <mergeCell ref="I4758:K4758"/>
    <mergeCell ref="S4758:U4758"/>
    <mergeCell ref="W4758:X4758"/>
    <mergeCell ref="E4763:G4763"/>
    <mergeCell ref="I4763:K4763"/>
    <mergeCell ref="S4763:U4763"/>
    <mergeCell ref="B4726:C4729"/>
    <mergeCell ref="E4726:G4726"/>
    <mergeCell ref="I4726:K4726"/>
    <mergeCell ref="S4726:U4726"/>
    <mergeCell ref="W4726:X4726"/>
    <mergeCell ref="E4731:G4731"/>
    <mergeCell ref="I4731:K4731"/>
    <mergeCell ref="S4731:U4731"/>
    <mergeCell ref="C4733:E4733"/>
    <mergeCell ref="G4733:I4733"/>
    <mergeCell ref="B4736:X4736"/>
    <mergeCell ref="B4738:C4741"/>
    <mergeCell ref="E4738:G4738"/>
    <mergeCell ref="I4738:K4738"/>
    <mergeCell ref="S4738:U4738"/>
    <mergeCell ref="W4738:X4738"/>
    <mergeCell ref="B4742:C4745"/>
    <mergeCell ref="E4742:G4742"/>
    <mergeCell ref="I4742:K4742"/>
    <mergeCell ref="S4742:U4742"/>
    <mergeCell ref="W4742:X4742"/>
    <mergeCell ref="C4706:E4706"/>
    <mergeCell ref="G4706:I4706"/>
    <mergeCell ref="B4709:X4709"/>
    <mergeCell ref="B4711:C4712"/>
    <mergeCell ref="E4711:G4711"/>
    <mergeCell ref="I4711:K4711"/>
    <mergeCell ref="S4711:U4711"/>
    <mergeCell ref="W4711:X4711"/>
    <mergeCell ref="E4715:G4715"/>
    <mergeCell ref="I4715:K4715"/>
    <mergeCell ref="S4715:U4715"/>
    <mergeCell ref="C4717:E4717"/>
    <mergeCell ref="G4717:I4717"/>
    <mergeCell ref="B4720:X4720"/>
    <mergeCell ref="B4722:C4725"/>
    <mergeCell ref="E4722:G4722"/>
    <mergeCell ref="I4722:K4722"/>
    <mergeCell ref="S4722:U4722"/>
    <mergeCell ref="W4722:X4722"/>
    <mergeCell ref="B4689:C4690"/>
    <mergeCell ref="E4689:G4689"/>
    <mergeCell ref="I4689:K4689"/>
    <mergeCell ref="S4689:U4689"/>
    <mergeCell ref="W4689:X4689"/>
    <mergeCell ref="E4693:G4693"/>
    <mergeCell ref="I4693:K4693"/>
    <mergeCell ref="S4693:U4693"/>
    <mergeCell ref="C4695:E4695"/>
    <mergeCell ref="G4695:I4695"/>
    <mergeCell ref="B4698:X4698"/>
    <mergeCell ref="B4700:C4701"/>
    <mergeCell ref="E4700:G4700"/>
    <mergeCell ref="I4700:K4700"/>
    <mergeCell ref="S4700:U4700"/>
    <mergeCell ref="W4700:X4700"/>
    <mergeCell ref="E4704:G4704"/>
    <mergeCell ref="I4704:K4704"/>
    <mergeCell ref="S4704:U4704"/>
    <mergeCell ref="B4671:X4671"/>
    <mergeCell ref="B4673:C4676"/>
    <mergeCell ref="E4673:G4673"/>
    <mergeCell ref="I4673:K4673"/>
    <mergeCell ref="S4673:U4673"/>
    <mergeCell ref="W4673:X4673"/>
    <mergeCell ref="B4677:C4680"/>
    <mergeCell ref="E4677:G4677"/>
    <mergeCell ref="I4677:K4677"/>
    <mergeCell ref="S4677:U4677"/>
    <mergeCell ref="W4677:X4677"/>
    <mergeCell ref="E4682:G4682"/>
    <mergeCell ref="I4682:K4682"/>
    <mergeCell ref="S4682:U4682"/>
    <mergeCell ref="C4684:E4684"/>
    <mergeCell ref="G4684:I4684"/>
    <mergeCell ref="B4687:X4687"/>
    <mergeCell ref="C4652:E4652"/>
    <mergeCell ref="G4652:I4652"/>
    <mergeCell ref="B4655:X4655"/>
    <mergeCell ref="B4657:C4660"/>
    <mergeCell ref="E4657:G4657"/>
    <mergeCell ref="I4657:K4657"/>
    <mergeCell ref="S4657:U4657"/>
    <mergeCell ref="W4657:X4657"/>
    <mergeCell ref="B4661:C4664"/>
    <mergeCell ref="E4661:G4661"/>
    <mergeCell ref="I4661:K4661"/>
    <mergeCell ref="S4661:U4661"/>
    <mergeCell ref="W4661:X4661"/>
    <mergeCell ref="E4666:G4666"/>
    <mergeCell ref="I4666:K4666"/>
    <mergeCell ref="S4666:U4666"/>
    <mergeCell ref="C4668:E4668"/>
    <mergeCell ref="G4668:I4668"/>
    <mergeCell ref="B4635:C4636"/>
    <mergeCell ref="E4635:G4635"/>
    <mergeCell ref="I4635:K4635"/>
    <mergeCell ref="S4635:U4635"/>
    <mergeCell ref="W4635:X4635"/>
    <mergeCell ref="E4639:G4639"/>
    <mergeCell ref="I4639:K4639"/>
    <mergeCell ref="S4639:U4639"/>
    <mergeCell ref="C4641:E4641"/>
    <mergeCell ref="G4641:I4641"/>
    <mergeCell ref="B4644:X4644"/>
    <mergeCell ref="B4646:C4647"/>
    <mergeCell ref="E4646:G4646"/>
    <mergeCell ref="I4646:K4646"/>
    <mergeCell ref="S4646:U4646"/>
    <mergeCell ref="W4646:X4646"/>
    <mergeCell ref="E4650:G4650"/>
    <mergeCell ref="I4650:K4650"/>
    <mergeCell ref="S4650:U4650"/>
    <mergeCell ref="C4614:E4614"/>
    <mergeCell ref="G4614:I4614"/>
    <mergeCell ref="B4617:X4617"/>
    <mergeCell ref="B4619:C4622"/>
    <mergeCell ref="E4619:G4619"/>
    <mergeCell ref="I4619:K4619"/>
    <mergeCell ref="S4619:U4619"/>
    <mergeCell ref="B4623:C4626"/>
    <mergeCell ref="E4623:G4623"/>
    <mergeCell ref="I4623:K4623"/>
    <mergeCell ref="S4623:U4623"/>
    <mergeCell ref="E4628:G4628"/>
    <mergeCell ref="I4628:K4628"/>
    <mergeCell ref="S4628:U4628"/>
    <mergeCell ref="C4630:E4630"/>
    <mergeCell ref="G4630:I4630"/>
    <mergeCell ref="B4633:X4633"/>
    <mergeCell ref="E4596:G4596"/>
    <mergeCell ref="I4596:K4596"/>
    <mergeCell ref="S4596:U4596"/>
    <mergeCell ref="C4598:E4598"/>
    <mergeCell ref="G4598:I4598"/>
    <mergeCell ref="B4601:X4601"/>
    <mergeCell ref="B4603:C4606"/>
    <mergeCell ref="E4603:G4603"/>
    <mergeCell ref="I4603:K4603"/>
    <mergeCell ref="S4603:U4603"/>
    <mergeCell ref="W4603:X4603"/>
    <mergeCell ref="B4607:C4610"/>
    <mergeCell ref="E4607:G4607"/>
    <mergeCell ref="I4607:K4607"/>
    <mergeCell ref="S4607:U4607"/>
    <mergeCell ref="W4607:X4607"/>
    <mergeCell ref="E4612:G4612"/>
    <mergeCell ref="I4612:K4612"/>
    <mergeCell ref="S4612:U4612"/>
    <mergeCell ref="B4576:C4579"/>
    <mergeCell ref="E4576:G4576"/>
    <mergeCell ref="I4576:K4576"/>
    <mergeCell ref="S4576:U4576"/>
    <mergeCell ref="W4576:X4576"/>
    <mergeCell ref="B4580:C4583"/>
    <mergeCell ref="E4580:G4580"/>
    <mergeCell ref="I4580:K4580"/>
    <mergeCell ref="S4580:U4580"/>
    <mergeCell ref="W4580:X4580"/>
    <mergeCell ref="E4585:G4585"/>
    <mergeCell ref="I4585:K4585"/>
    <mergeCell ref="S4585:U4585"/>
    <mergeCell ref="C4587:E4587"/>
    <mergeCell ref="G4587:I4587"/>
    <mergeCell ref="B4590:X4590"/>
    <mergeCell ref="B4592:C4593"/>
    <mergeCell ref="E4592:G4592"/>
    <mergeCell ref="I4592:K4592"/>
    <mergeCell ref="S4592:U4592"/>
    <mergeCell ref="W4592:X4592"/>
    <mergeCell ref="E4558:G4558"/>
    <mergeCell ref="I4558:K4558"/>
    <mergeCell ref="S4558:U4558"/>
    <mergeCell ref="C4560:E4560"/>
    <mergeCell ref="G4560:I4560"/>
    <mergeCell ref="B4563:X4563"/>
    <mergeCell ref="B4565:C4566"/>
    <mergeCell ref="E4565:G4565"/>
    <mergeCell ref="I4565:K4565"/>
    <mergeCell ref="S4565:U4565"/>
    <mergeCell ref="W4565:X4565"/>
    <mergeCell ref="E4569:G4569"/>
    <mergeCell ref="I4569:K4569"/>
    <mergeCell ref="S4569:U4569"/>
    <mergeCell ref="C4571:E4571"/>
    <mergeCell ref="G4571:I4571"/>
    <mergeCell ref="B4574:X4574"/>
    <mergeCell ref="B4537:C4540"/>
    <mergeCell ref="E4537:G4537"/>
    <mergeCell ref="I4537:K4537"/>
    <mergeCell ref="S4537:U4537"/>
    <mergeCell ref="W4537:X4537"/>
    <mergeCell ref="E4542:G4542"/>
    <mergeCell ref="I4542:K4542"/>
    <mergeCell ref="S4542:U4542"/>
    <mergeCell ref="C4544:E4544"/>
    <mergeCell ref="G4544:I4544"/>
    <mergeCell ref="B4547:X4547"/>
    <mergeCell ref="B4549:C4552"/>
    <mergeCell ref="E4549:G4549"/>
    <mergeCell ref="I4549:K4549"/>
    <mergeCell ref="S4549:U4549"/>
    <mergeCell ref="W4549:X4549"/>
    <mergeCell ref="B4553:C4556"/>
    <mergeCell ref="E4553:G4553"/>
    <mergeCell ref="I4553:K4553"/>
    <mergeCell ref="S4553:U4553"/>
    <mergeCell ref="W4553:X4553"/>
    <mergeCell ref="C4517:E4517"/>
    <mergeCell ref="G4517:I4517"/>
    <mergeCell ref="B4520:X4520"/>
    <mergeCell ref="B4522:C4523"/>
    <mergeCell ref="E4522:G4522"/>
    <mergeCell ref="I4522:K4522"/>
    <mergeCell ref="S4522:U4522"/>
    <mergeCell ref="W4522:X4522"/>
    <mergeCell ref="E4526:G4526"/>
    <mergeCell ref="I4526:K4526"/>
    <mergeCell ref="S4526:U4526"/>
    <mergeCell ref="C4528:E4528"/>
    <mergeCell ref="G4528:I4528"/>
    <mergeCell ref="B4531:X4531"/>
    <mergeCell ref="B4533:C4536"/>
    <mergeCell ref="E4533:G4533"/>
    <mergeCell ref="I4533:K4533"/>
    <mergeCell ref="S4533:U4533"/>
    <mergeCell ref="W4533:X4533"/>
    <mergeCell ref="B4499:C4502"/>
    <mergeCell ref="E4499:G4499"/>
    <mergeCell ref="I4499:K4499"/>
    <mergeCell ref="S4499:U4499"/>
    <mergeCell ref="W4499:X4499"/>
    <mergeCell ref="E4504:G4504"/>
    <mergeCell ref="I4504:K4504"/>
    <mergeCell ref="S4504:U4504"/>
    <mergeCell ref="C4506:E4506"/>
    <mergeCell ref="G4506:I4506"/>
    <mergeCell ref="B4509:X4509"/>
    <mergeCell ref="B4511:C4512"/>
    <mergeCell ref="E4511:G4511"/>
    <mergeCell ref="I4511:K4511"/>
    <mergeCell ref="S4511:U4511"/>
    <mergeCell ref="W4511:X4511"/>
    <mergeCell ref="E4515:G4515"/>
    <mergeCell ref="I4515:K4515"/>
    <mergeCell ref="S4515:U4515"/>
    <mergeCell ref="C4479:E4479"/>
    <mergeCell ref="G4479:I4479"/>
    <mergeCell ref="B4482:X4482"/>
    <mergeCell ref="B4484:C4485"/>
    <mergeCell ref="E4484:G4484"/>
    <mergeCell ref="I4484:K4484"/>
    <mergeCell ref="S4484:U4484"/>
    <mergeCell ref="W4484:X4484"/>
    <mergeCell ref="E4488:G4488"/>
    <mergeCell ref="I4488:K4488"/>
    <mergeCell ref="S4488:U4488"/>
    <mergeCell ref="C4490:E4490"/>
    <mergeCell ref="G4490:I4490"/>
    <mergeCell ref="B4493:X4493"/>
    <mergeCell ref="B4495:C4498"/>
    <mergeCell ref="E4495:G4495"/>
    <mergeCell ref="I4495:K4495"/>
    <mergeCell ref="S4495:U4495"/>
    <mergeCell ref="W4495:X4495"/>
    <mergeCell ref="E4461:G4461"/>
    <mergeCell ref="I4461:K4461"/>
    <mergeCell ref="S4461:U4461"/>
    <mergeCell ref="C4463:E4463"/>
    <mergeCell ref="G4463:I4463"/>
    <mergeCell ref="B4466:X4466"/>
    <mergeCell ref="B4468:C4471"/>
    <mergeCell ref="E4468:G4468"/>
    <mergeCell ref="I4468:K4468"/>
    <mergeCell ref="S4468:U4468"/>
    <mergeCell ref="W4468:X4468"/>
    <mergeCell ref="B4472:C4475"/>
    <mergeCell ref="E4472:G4472"/>
    <mergeCell ref="I4472:K4472"/>
    <mergeCell ref="S4472:U4472"/>
    <mergeCell ref="W4472:X4472"/>
    <mergeCell ref="E4477:G4477"/>
    <mergeCell ref="I4477:K4477"/>
    <mergeCell ref="S4477:U4477"/>
    <mergeCell ref="C4440:E4440"/>
    <mergeCell ref="G4440:I4440"/>
    <mergeCell ref="B4443:X4443"/>
    <mergeCell ref="B4445:C4448"/>
    <mergeCell ref="E4445:G4445"/>
    <mergeCell ref="I4445:K4445"/>
    <mergeCell ref="S4445:U4445"/>
    <mergeCell ref="W4445:X4445"/>
    <mergeCell ref="E4450:G4450"/>
    <mergeCell ref="I4450:K4450"/>
    <mergeCell ref="S4450:U4450"/>
    <mergeCell ref="C4452:E4452"/>
    <mergeCell ref="G4452:I4452"/>
    <mergeCell ref="B4455:X4455"/>
    <mergeCell ref="B4457:C4458"/>
    <mergeCell ref="E4457:G4457"/>
    <mergeCell ref="I4457:K4457"/>
    <mergeCell ref="S4457:U4457"/>
    <mergeCell ref="W4457:X4457"/>
    <mergeCell ref="B4423:C4424"/>
    <mergeCell ref="E4423:G4423"/>
    <mergeCell ref="I4423:K4423"/>
    <mergeCell ref="S4423:U4423"/>
    <mergeCell ref="W4423:X4423"/>
    <mergeCell ref="E4427:G4427"/>
    <mergeCell ref="I4427:K4427"/>
    <mergeCell ref="S4427:U4427"/>
    <mergeCell ref="C4429:E4429"/>
    <mergeCell ref="G4429:I4429"/>
    <mergeCell ref="B4432:X4432"/>
    <mergeCell ref="B4434:C4435"/>
    <mergeCell ref="E4434:G4434"/>
    <mergeCell ref="I4434:K4434"/>
    <mergeCell ref="S4434:U4434"/>
    <mergeCell ref="W4434:X4434"/>
    <mergeCell ref="E4438:G4438"/>
    <mergeCell ref="I4438:K4438"/>
    <mergeCell ref="S4438:U4438"/>
    <mergeCell ref="E4404:G4404"/>
    <mergeCell ref="I4404:K4404"/>
    <mergeCell ref="S4404:U4404"/>
    <mergeCell ref="C4406:E4406"/>
    <mergeCell ref="G4406:I4406"/>
    <mergeCell ref="B4409:X4409"/>
    <mergeCell ref="B4411:C4414"/>
    <mergeCell ref="E4411:G4411"/>
    <mergeCell ref="I4411:K4411"/>
    <mergeCell ref="S4411:U4411"/>
    <mergeCell ref="W4411:X4411"/>
    <mergeCell ref="E4416:G4416"/>
    <mergeCell ref="I4416:K4416"/>
    <mergeCell ref="S4416:U4416"/>
    <mergeCell ref="C4418:E4418"/>
    <mergeCell ref="G4418:I4418"/>
    <mergeCell ref="B4421:X4421"/>
    <mergeCell ref="B4384:C4385"/>
    <mergeCell ref="E4384:G4384"/>
    <mergeCell ref="I4384:K4384"/>
    <mergeCell ref="S4384:U4384"/>
    <mergeCell ref="W4384:X4384"/>
    <mergeCell ref="E4388:G4388"/>
    <mergeCell ref="I4388:K4388"/>
    <mergeCell ref="S4388:U4388"/>
    <mergeCell ref="C4390:E4390"/>
    <mergeCell ref="G4390:I4390"/>
    <mergeCell ref="B4393:X4393"/>
    <mergeCell ref="B4395:C4398"/>
    <mergeCell ref="E4395:G4395"/>
    <mergeCell ref="I4395:K4395"/>
    <mergeCell ref="S4395:U4395"/>
    <mergeCell ref="W4395:X4395"/>
    <mergeCell ref="B4399:C4402"/>
    <mergeCell ref="E4399:G4399"/>
    <mergeCell ref="I4399:K4399"/>
    <mergeCell ref="S4399:U4399"/>
    <mergeCell ref="W4399:X4399"/>
    <mergeCell ref="E4366:G4366"/>
    <mergeCell ref="I4366:K4366"/>
    <mergeCell ref="S4366:U4366"/>
    <mergeCell ref="C4368:E4368"/>
    <mergeCell ref="G4368:I4368"/>
    <mergeCell ref="B4371:X4371"/>
    <mergeCell ref="B4373:C4374"/>
    <mergeCell ref="E4373:G4373"/>
    <mergeCell ref="I4373:K4373"/>
    <mergeCell ref="S4373:U4373"/>
    <mergeCell ref="W4373:X4373"/>
    <mergeCell ref="E4377:G4377"/>
    <mergeCell ref="I4377:K4377"/>
    <mergeCell ref="S4377:U4377"/>
    <mergeCell ref="C4379:E4379"/>
    <mergeCell ref="G4379:I4379"/>
    <mergeCell ref="B4382:X4382"/>
    <mergeCell ref="B4346:C4347"/>
    <mergeCell ref="E4346:G4346"/>
    <mergeCell ref="I4346:K4346"/>
    <mergeCell ref="S4346:U4346"/>
    <mergeCell ref="E4350:G4350"/>
    <mergeCell ref="I4350:K4350"/>
    <mergeCell ref="S4350:U4350"/>
    <mergeCell ref="C4352:E4352"/>
    <mergeCell ref="G4352:I4352"/>
    <mergeCell ref="B4355:X4355"/>
    <mergeCell ref="B4357:C4360"/>
    <mergeCell ref="E4357:G4357"/>
    <mergeCell ref="I4357:K4357"/>
    <mergeCell ref="S4357:U4357"/>
    <mergeCell ref="W4357:X4357"/>
    <mergeCell ref="B4361:C4364"/>
    <mergeCell ref="E4361:G4361"/>
    <mergeCell ref="I4361:K4361"/>
    <mergeCell ref="S4361:U4361"/>
    <mergeCell ref="W4361:X4361"/>
    <mergeCell ref="E4328:G4328"/>
    <mergeCell ref="I4328:K4328"/>
    <mergeCell ref="S4328:U4328"/>
    <mergeCell ref="C4330:E4330"/>
    <mergeCell ref="G4330:I4330"/>
    <mergeCell ref="B4333:X4333"/>
    <mergeCell ref="B4335:C4336"/>
    <mergeCell ref="E4335:G4335"/>
    <mergeCell ref="I4335:K4335"/>
    <mergeCell ref="S4335:U4335"/>
    <mergeCell ref="W4335:X4335"/>
    <mergeCell ref="E4339:G4339"/>
    <mergeCell ref="I4339:K4339"/>
    <mergeCell ref="S4339:U4339"/>
    <mergeCell ref="C4341:E4341"/>
    <mergeCell ref="G4341:I4341"/>
    <mergeCell ref="B4344:X4344"/>
    <mergeCell ref="C4308:E4308"/>
    <mergeCell ref="G4308:I4308"/>
    <mergeCell ref="B4311:X4311"/>
    <mergeCell ref="B4313:C4314"/>
    <mergeCell ref="E4313:G4313"/>
    <mergeCell ref="I4313:K4313"/>
    <mergeCell ref="S4313:U4313"/>
    <mergeCell ref="W4313:X4313"/>
    <mergeCell ref="E4317:G4317"/>
    <mergeCell ref="I4317:K4317"/>
    <mergeCell ref="S4317:U4317"/>
    <mergeCell ref="C4319:E4319"/>
    <mergeCell ref="G4319:I4319"/>
    <mergeCell ref="B4322:X4322"/>
    <mergeCell ref="B4324:C4325"/>
    <mergeCell ref="E4324:G4324"/>
    <mergeCell ref="I4324:K4324"/>
    <mergeCell ref="S4324:U4324"/>
    <mergeCell ref="W4324:X4324"/>
    <mergeCell ref="B4290:C4293"/>
    <mergeCell ref="E4290:G4290"/>
    <mergeCell ref="I4290:K4290"/>
    <mergeCell ref="S4290:U4290"/>
    <mergeCell ref="W4290:X4290"/>
    <mergeCell ref="E4295:G4295"/>
    <mergeCell ref="I4295:K4295"/>
    <mergeCell ref="S4295:U4295"/>
    <mergeCell ref="C4297:E4297"/>
    <mergeCell ref="G4297:I4297"/>
    <mergeCell ref="B4300:X4300"/>
    <mergeCell ref="B4302:C4303"/>
    <mergeCell ref="E4302:G4302"/>
    <mergeCell ref="I4302:K4302"/>
    <mergeCell ref="S4302:U4302"/>
    <mergeCell ref="W4302:X4302"/>
    <mergeCell ref="E4306:G4306"/>
    <mergeCell ref="I4306:K4306"/>
    <mergeCell ref="S4306:U4306"/>
    <mergeCell ref="B4273:X4273"/>
    <mergeCell ref="B4275:C4276"/>
    <mergeCell ref="E4275:G4275"/>
    <mergeCell ref="I4275:K4275"/>
    <mergeCell ref="S4275:U4275"/>
    <mergeCell ref="W4275:X4275"/>
    <mergeCell ref="E4279:G4279"/>
    <mergeCell ref="I4279:K4279"/>
    <mergeCell ref="S4279:U4279"/>
    <mergeCell ref="C4281:E4281"/>
    <mergeCell ref="G4281:I4281"/>
    <mergeCell ref="B4284:X4284"/>
    <mergeCell ref="B4286:C4289"/>
    <mergeCell ref="E4286:G4286"/>
    <mergeCell ref="I4286:K4286"/>
    <mergeCell ref="S4286:U4286"/>
    <mergeCell ref="W4286:X4286"/>
    <mergeCell ref="C4254:E4254"/>
    <mergeCell ref="G4254:I4254"/>
    <mergeCell ref="B4257:X4257"/>
    <mergeCell ref="B4259:C4262"/>
    <mergeCell ref="E4259:G4259"/>
    <mergeCell ref="I4259:K4259"/>
    <mergeCell ref="S4259:U4259"/>
    <mergeCell ref="W4259:X4259"/>
    <mergeCell ref="B4263:C4266"/>
    <mergeCell ref="E4263:G4263"/>
    <mergeCell ref="I4263:K4263"/>
    <mergeCell ref="S4263:U4263"/>
    <mergeCell ref="W4263:X4263"/>
    <mergeCell ref="E4268:G4268"/>
    <mergeCell ref="I4268:K4268"/>
    <mergeCell ref="S4268:U4268"/>
    <mergeCell ref="C4270:E4270"/>
    <mergeCell ref="G4270:I4270"/>
    <mergeCell ref="B4237:C4238"/>
    <mergeCell ref="E4237:G4237"/>
    <mergeCell ref="I4237:K4237"/>
    <mergeCell ref="S4237:U4237"/>
    <mergeCell ref="W4237:X4237"/>
    <mergeCell ref="E4241:G4241"/>
    <mergeCell ref="I4241:K4241"/>
    <mergeCell ref="S4241:U4241"/>
    <mergeCell ref="C4243:E4243"/>
    <mergeCell ref="G4243:I4243"/>
    <mergeCell ref="B4246:X4246"/>
    <mergeCell ref="B4248:C4249"/>
    <mergeCell ref="E4248:G4248"/>
    <mergeCell ref="I4248:K4248"/>
    <mergeCell ref="S4248:U4248"/>
    <mergeCell ref="W4248:X4248"/>
    <mergeCell ref="E4252:G4252"/>
    <mergeCell ref="I4252:K4252"/>
    <mergeCell ref="S4252:U4252"/>
    <mergeCell ref="E4219:G4219"/>
    <mergeCell ref="I4219:K4219"/>
    <mergeCell ref="S4219:U4219"/>
    <mergeCell ref="C4221:E4221"/>
    <mergeCell ref="G4221:I4221"/>
    <mergeCell ref="B4224:X4224"/>
    <mergeCell ref="B4226:C4227"/>
    <mergeCell ref="E4226:G4226"/>
    <mergeCell ref="I4226:K4226"/>
    <mergeCell ref="S4226:U4226"/>
    <mergeCell ref="W4226:X4226"/>
    <mergeCell ref="E4230:G4230"/>
    <mergeCell ref="I4230:K4230"/>
    <mergeCell ref="S4230:U4230"/>
    <mergeCell ref="C4232:E4232"/>
    <mergeCell ref="G4232:I4232"/>
    <mergeCell ref="B4235:X4235"/>
    <mergeCell ref="C4198:E4198"/>
    <mergeCell ref="G4198:I4198"/>
    <mergeCell ref="B4201:X4201"/>
    <mergeCell ref="B4203:C4206"/>
    <mergeCell ref="E4203:G4203"/>
    <mergeCell ref="I4203:K4203"/>
    <mergeCell ref="S4203:U4203"/>
    <mergeCell ref="W4203:X4203"/>
    <mergeCell ref="E4208:G4208"/>
    <mergeCell ref="I4208:K4208"/>
    <mergeCell ref="S4208:U4208"/>
    <mergeCell ref="C4210:E4210"/>
    <mergeCell ref="G4210:I4210"/>
    <mergeCell ref="B4213:X4213"/>
    <mergeCell ref="B4215:C4216"/>
    <mergeCell ref="E4215:G4215"/>
    <mergeCell ref="I4215:K4215"/>
    <mergeCell ref="S4215:U4215"/>
    <mergeCell ref="W4215:X4215"/>
    <mergeCell ref="B4180:C4183"/>
    <mergeCell ref="E4180:G4180"/>
    <mergeCell ref="I4180:K4180"/>
    <mergeCell ref="S4180:U4180"/>
    <mergeCell ref="W4180:X4180"/>
    <mergeCell ref="E4185:G4185"/>
    <mergeCell ref="I4185:K4185"/>
    <mergeCell ref="S4185:U4185"/>
    <mergeCell ref="C4187:E4187"/>
    <mergeCell ref="G4187:I4187"/>
    <mergeCell ref="B4190:X4190"/>
    <mergeCell ref="B4192:C4193"/>
    <mergeCell ref="E4192:G4192"/>
    <mergeCell ref="I4192:K4192"/>
    <mergeCell ref="S4192:U4192"/>
    <mergeCell ref="W4192:X4192"/>
    <mergeCell ref="E4196:G4196"/>
    <mergeCell ref="I4196:K4196"/>
    <mergeCell ref="S4196:U4196"/>
    <mergeCell ref="C4160:E4160"/>
    <mergeCell ref="G4160:I4160"/>
    <mergeCell ref="B4163:X4163"/>
    <mergeCell ref="B4165:C4166"/>
    <mergeCell ref="E4165:G4165"/>
    <mergeCell ref="I4165:K4165"/>
    <mergeCell ref="S4165:U4165"/>
    <mergeCell ref="W4165:X4165"/>
    <mergeCell ref="E4169:G4169"/>
    <mergeCell ref="I4169:K4169"/>
    <mergeCell ref="S4169:U4169"/>
    <mergeCell ref="C4171:E4171"/>
    <mergeCell ref="G4171:I4171"/>
    <mergeCell ref="B4174:X4174"/>
    <mergeCell ref="B4176:C4179"/>
    <mergeCell ref="E4176:G4176"/>
    <mergeCell ref="I4176:K4176"/>
    <mergeCell ref="S4176:U4176"/>
    <mergeCell ref="W4176:X4176"/>
    <mergeCell ref="B4143:C4144"/>
    <mergeCell ref="E4143:G4143"/>
    <mergeCell ref="I4143:K4143"/>
    <mergeCell ref="S4143:U4143"/>
    <mergeCell ref="W4143:X4143"/>
    <mergeCell ref="E4147:G4147"/>
    <mergeCell ref="I4147:K4147"/>
    <mergeCell ref="S4147:U4147"/>
    <mergeCell ref="C4149:E4149"/>
    <mergeCell ref="G4149:I4149"/>
    <mergeCell ref="B4152:X4152"/>
    <mergeCell ref="B4154:C4155"/>
    <mergeCell ref="E4154:G4154"/>
    <mergeCell ref="I4154:K4154"/>
    <mergeCell ref="S4154:U4154"/>
    <mergeCell ref="W4154:X4154"/>
    <mergeCell ref="E4158:G4158"/>
    <mergeCell ref="I4158:K4158"/>
    <mergeCell ref="S4158:U4158"/>
    <mergeCell ref="E4125:G4125"/>
    <mergeCell ref="I4125:K4125"/>
    <mergeCell ref="S4125:U4125"/>
    <mergeCell ref="C4127:E4127"/>
    <mergeCell ref="G4127:I4127"/>
    <mergeCell ref="B4130:X4130"/>
    <mergeCell ref="B4132:C4133"/>
    <mergeCell ref="E4132:G4132"/>
    <mergeCell ref="I4132:K4132"/>
    <mergeCell ref="S4132:U4132"/>
    <mergeCell ref="W4132:X4132"/>
    <mergeCell ref="E4136:G4136"/>
    <mergeCell ref="I4136:K4136"/>
    <mergeCell ref="S4136:U4136"/>
    <mergeCell ref="C4138:E4138"/>
    <mergeCell ref="G4138:I4138"/>
    <mergeCell ref="B4141:X4141"/>
    <mergeCell ref="C4105:E4105"/>
    <mergeCell ref="G4105:I4105"/>
    <mergeCell ref="B4108:X4108"/>
    <mergeCell ref="B4110:C4111"/>
    <mergeCell ref="E4110:G4110"/>
    <mergeCell ref="I4110:K4110"/>
    <mergeCell ref="S4110:U4110"/>
    <mergeCell ref="W4110:X4110"/>
    <mergeCell ref="E4114:G4114"/>
    <mergeCell ref="I4114:K4114"/>
    <mergeCell ref="S4114:U4114"/>
    <mergeCell ref="C4116:E4116"/>
    <mergeCell ref="G4116:I4116"/>
    <mergeCell ref="B4119:X4119"/>
    <mergeCell ref="B4121:C4122"/>
    <mergeCell ref="E4121:G4121"/>
    <mergeCell ref="I4121:K4121"/>
    <mergeCell ref="S4121:U4121"/>
    <mergeCell ref="W4121:X4121"/>
    <mergeCell ref="E4087:G4087"/>
    <mergeCell ref="I4087:K4087"/>
    <mergeCell ref="S4087:U4087"/>
    <mergeCell ref="C4089:E4089"/>
    <mergeCell ref="G4089:I4089"/>
    <mergeCell ref="B4092:X4092"/>
    <mergeCell ref="B4094:C4097"/>
    <mergeCell ref="E4094:G4094"/>
    <mergeCell ref="I4094:K4094"/>
    <mergeCell ref="S4094:U4094"/>
    <mergeCell ref="W4094:X4094"/>
    <mergeCell ref="B4098:C4101"/>
    <mergeCell ref="E4098:G4098"/>
    <mergeCell ref="I4098:K4098"/>
    <mergeCell ref="S4098:U4098"/>
    <mergeCell ref="W4098:X4098"/>
    <mergeCell ref="E4103:G4103"/>
    <mergeCell ref="I4103:K4103"/>
    <mergeCell ref="S4103:U4103"/>
    <mergeCell ref="C4067:E4067"/>
    <mergeCell ref="G4067:I4067"/>
    <mergeCell ref="B4070:X4070"/>
    <mergeCell ref="B4072:C4073"/>
    <mergeCell ref="E4072:G4072"/>
    <mergeCell ref="I4072:K4072"/>
    <mergeCell ref="S4072:U4072"/>
    <mergeCell ref="W4072:X4072"/>
    <mergeCell ref="E4076:G4076"/>
    <mergeCell ref="I4076:K4076"/>
    <mergeCell ref="S4076:U4076"/>
    <mergeCell ref="C4078:E4078"/>
    <mergeCell ref="G4078:I4078"/>
    <mergeCell ref="B4081:X4081"/>
    <mergeCell ref="B4083:C4084"/>
    <mergeCell ref="E4083:G4083"/>
    <mergeCell ref="I4083:K4083"/>
    <mergeCell ref="S4083:U4083"/>
    <mergeCell ref="W4083:X4083"/>
    <mergeCell ref="E4050:G4050"/>
    <mergeCell ref="I4050:K4050"/>
    <mergeCell ref="S4050:U4050"/>
    <mergeCell ref="C4052:E4052"/>
    <mergeCell ref="G4052:I4052"/>
    <mergeCell ref="B4055:X4055"/>
    <mergeCell ref="B4057:C4060"/>
    <mergeCell ref="E4057:G4057"/>
    <mergeCell ref="I4057:K4057"/>
    <mergeCell ref="S4057:U4057"/>
    <mergeCell ref="W4057:X4057"/>
    <mergeCell ref="B4061:C4064"/>
    <mergeCell ref="E4061:G4061"/>
    <mergeCell ref="I4061:K4061"/>
    <mergeCell ref="S4061:U4061"/>
    <mergeCell ref="W4061:X4061"/>
    <mergeCell ref="E4065:G4065"/>
    <mergeCell ref="I4065:K4065"/>
    <mergeCell ref="S4065:U4065"/>
    <mergeCell ref="C4030:E4030"/>
    <mergeCell ref="G4030:I4030"/>
    <mergeCell ref="B4033:X4033"/>
    <mergeCell ref="B4035:C4036"/>
    <mergeCell ref="E4035:G4035"/>
    <mergeCell ref="I4035:K4035"/>
    <mergeCell ref="S4035:U4035"/>
    <mergeCell ref="W4035:X4035"/>
    <mergeCell ref="E4039:G4039"/>
    <mergeCell ref="I4039:K4039"/>
    <mergeCell ref="S4039:U4039"/>
    <mergeCell ref="C4041:E4041"/>
    <mergeCell ref="G4041:I4041"/>
    <mergeCell ref="B4044:X4044"/>
    <mergeCell ref="B4046:C4047"/>
    <mergeCell ref="E4046:G4046"/>
    <mergeCell ref="I4046:K4046"/>
    <mergeCell ref="S4046:U4046"/>
    <mergeCell ref="W4046:X4046"/>
    <mergeCell ref="E4012:G4012"/>
    <mergeCell ref="I4012:K4012"/>
    <mergeCell ref="S4012:U4012"/>
    <mergeCell ref="C4014:E4014"/>
    <mergeCell ref="G4014:I4014"/>
    <mergeCell ref="B4017:X4017"/>
    <mergeCell ref="B4019:C4022"/>
    <mergeCell ref="E4019:G4019"/>
    <mergeCell ref="I4019:K4019"/>
    <mergeCell ref="S4019:U4019"/>
    <mergeCell ref="W4019:X4019"/>
    <mergeCell ref="B4023:C4026"/>
    <mergeCell ref="E4023:G4023"/>
    <mergeCell ref="I4023:K4023"/>
    <mergeCell ref="S4023:U4023"/>
    <mergeCell ref="W4023:X4023"/>
    <mergeCell ref="E4028:G4028"/>
    <mergeCell ref="I4028:K4028"/>
    <mergeCell ref="S4028:U4028"/>
    <mergeCell ref="B3992:C3993"/>
    <mergeCell ref="E3992:G3992"/>
    <mergeCell ref="I3992:K3992"/>
    <mergeCell ref="S3992:U3992"/>
    <mergeCell ref="W3992:X3992"/>
    <mergeCell ref="E3996:G3996"/>
    <mergeCell ref="I3996:K3996"/>
    <mergeCell ref="S3996:U3996"/>
    <mergeCell ref="C3998:E3998"/>
    <mergeCell ref="G3998:I3998"/>
    <mergeCell ref="B4001:X4001"/>
    <mergeCell ref="B4003:C4006"/>
    <mergeCell ref="E4003:G4003"/>
    <mergeCell ref="I4003:K4003"/>
    <mergeCell ref="S4003:U4003"/>
    <mergeCell ref="W4003:X4003"/>
    <mergeCell ref="B4007:C4010"/>
    <mergeCell ref="E4007:G4007"/>
    <mergeCell ref="I4007:K4007"/>
    <mergeCell ref="S4007:U4007"/>
    <mergeCell ref="W4007:X4007"/>
    <mergeCell ref="E3974:G3974"/>
    <mergeCell ref="I3974:K3974"/>
    <mergeCell ref="S3974:U3974"/>
    <mergeCell ref="C3976:E3976"/>
    <mergeCell ref="G3976:I3976"/>
    <mergeCell ref="B3979:X3979"/>
    <mergeCell ref="B3981:C3982"/>
    <mergeCell ref="E3981:G3981"/>
    <mergeCell ref="I3981:K3981"/>
    <mergeCell ref="S3981:U3981"/>
    <mergeCell ref="W3981:X3981"/>
    <mergeCell ref="E3985:G3985"/>
    <mergeCell ref="I3985:K3985"/>
    <mergeCell ref="S3985:U3985"/>
    <mergeCell ref="C3987:E3987"/>
    <mergeCell ref="G3987:I3987"/>
    <mergeCell ref="B3990:X3990"/>
    <mergeCell ref="B3954:C3957"/>
    <mergeCell ref="E3954:G3954"/>
    <mergeCell ref="I3954:K3954"/>
    <mergeCell ref="S3954:U3954"/>
    <mergeCell ref="W3954:X3954"/>
    <mergeCell ref="B3958:C3961"/>
    <mergeCell ref="E3958:G3958"/>
    <mergeCell ref="I3958:K3958"/>
    <mergeCell ref="S3958:U3958"/>
    <mergeCell ref="W3958:X3958"/>
    <mergeCell ref="E3963:G3963"/>
    <mergeCell ref="I3963:K3963"/>
    <mergeCell ref="S3963:U3963"/>
    <mergeCell ref="C3965:E3965"/>
    <mergeCell ref="G3965:I3965"/>
    <mergeCell ref="B3968:X3968"/>
    <mergeCell ref="B3970:C3971"/>
    <mergeCell ref="E3970:G3970"/>
    <mergeCell ref="I3970:K3970"/>
    <mergeCell ref="S3970:U3970"/>
    <mergeCell ref="W3970:X3970"/>
    <mergeCell ref="E3936:G3936"/>
    <mergeCell ref="I3936:K3936"/>
    <mergeCell ref="S3936:U3936"/>
    <mergeCell ref="C3938:E3938"/>
    <mergeCell ref="G3938:I3938"/>
    <mergeCell ref="B3941:X3941"/>
    <mergeCell ref="B3943:C3944"/>
    <mergeCell ref="E3943:G3943"/>
    <mergeCell ref="I3943:K3943"/>
    <mergeCell ref="S3943:U3943"/>
    <mergeCell ref="W3943:X3943"/>
    <mergeCell ref="E3947:G3947"/>
    <mergeCell ref="I3947:K3947"/>
    <mergeCell ref="S3947:U3947"/>
    <mergeCell ref="C3949:E3949"/>
    <mergeCell ref="G3949:I3949"/>
    <mergeCell ref="B3952:X3952"/>
    <mergeCell ref="B3914:C3918"/>
    <mergeCell ref="E3914:G3914"/>
    <mergeCell ref="I3914:K3914"/>
    <mergeCell ref="S3914:U3914"/>
    <mergeCell ref="W3914:X3914"/>
    <mergeCell ref="E3920:G3920"/>
    <mergeCell ref="I3920:K3920"/>
    <mergeCell ref="S3920:U3920"/>
    <mergeCell ref="C3922:E3922"/>
    <mergeCell ref="G3922:I3922"/>
    <mergeCell ref="B3925:X3925"/>
    <mergeCell ref="B3927:C3930"/>
    <mergeCell ref="E3927:G3927"/>
    <mergeCell ref="I3927:K3927"/>
    <mergeCell ref="S3927:U3927"/>
    <mergeCell ref="W3927:X3927"/>
    <mergeCell ref="B3931:C3934"/>
    <mergeCell ref="E3931:G3931"/>
    <mergeCell ref="I3931:K3931"/>
    <mergeCell ref="S3931:U3931"/>
    <mergeCell ref="W3931:X3931"/>
    <mergeCell ref="C3893:E3893"/>
    <mergeCell ref="G3893:I3893"/>
    <mergeCell ref="B3896:X3896"/>
    <mergeCell ref="B3898:C3899"/>
    <mergeCell ref="E3898:G3898"/>
    <mergeCell ref="I3898:K3898"/>
    <mergeCell ref="S3898:U3898"/>
    <mergeCell ref="E3902:G3902"/>
    <mergeCell ref="I3902:K3902"/>
    <mergeCell ref="S3902:U3902"/>
    <mergeCell ref="C3904:E3904"/>
    <mergeCell ref="G3904:I3904"/>
    <mergeCell ref="B3907:X3907"/>
    <mergeCell ref="B3909:C3913"/>
    <mergeCell ref="E3909:G3909"/>
    <mergeCell ref="I3909:K3909"/>
    <mergeCell ref="S3909:U3909"/>
    <mergeCell ref="W3909:X3909"/>
    <mergeCell ref="B3876:C3877"/>
    <mergeCell ref="E3876:G3876"/>
    <mergeCell ref="I3876:K3876"/>
    <mergeCell ref="S3876:U3876"/>
    <mergeCell ref="W3876:X3876"/>
    <mergeCell ref="E3880:G3880"/>
    <mergeCell ref="I3880:K3880"/>
    <mergeCell ref="S3880:U3880"/>
    <mergeCell ref="C3882:E3882"/>
    <mergeCell ref="G3882:I3882"/>
    <mergeCell ref="B3885:X3885"/>
    <mergeCell ref="B3887:C3888"/>
    <mergeCell ref="E3887:G3887"/>
    <mergeCell ref="I3887:K3887"/>
    <mergeCell ref="S3887:U3887"/>
    <mergeCell ref="E3891:G3891"/>
    <mergeCell ref="I3891:K3891"/>
    <mergeCell ref="S3891:U3891"/>
    <mergeCell ref="E3858:G3858"/>
    <mergeCell ref="I3858:K3858"/>
    <mergeCell ref="S3858:U3858"/>
    <mergeCell ref="C3860:E3860"/>
    <mergeCell ref="G3860:I3860"/>
    <mergeCell ref="B3863:X3863"/>
    <mergeCell ref="B3865:C3866"/>
    <mergeCell ref="E3865:G3865"/>
    <mergeCell ref="I3865:K3865"/>
    <mergeCell ref="S3865:U3865"/>
    <mergeCell ref="W3865:X3865"/>
    <mergeCell ref="E3869:G3869"/>
    <mergeCell ref="I3869:K3869"/>
    <mergeCell ref="S3869:U3869"/>
    <mergeCell ref="C3871:E3871"/>
    <mergeCell ref="G3871:I3871"/>
    <mergeCell ref="B3874:X3874"/>
    <mergeCell ref="B3838:C3839"/>
    <mergeCell ref="E3838:G3838"/>
    <mergeCell ref="I3838:K3838"/>
    <mergeCell ref="S3838:U3838"/>
    <mergeCell ref="W3838:X3838"/>
    <mergeCell ref="E3842:G3842"/>
    <mergeCell ref="I3842:K3842"/>
    <mergeCell ref="S3842:U3842"/>
    <mergeCell ref="C3844:E3844"/>
    <mergeCell ref="G3844:I3844"/>
    <mergeCell ref="B3847:X3847"/>
    <mergeCell ref="B3849:C3852"/>
    <mergeCell ref="E3849:G3849"/>
    <mergeCell ref="I3849:K3849"/>
    <mergeCell ref="S3849:U3849"/>
    <mergeCell ref="B3853:C3856"/>
    <mergeCell ref="E3853:G3853"/>
    <mergeCell ref="I3853:K3853"/>
    <mergeCell ref="S3853:U3853"/>
    <mergeCell ref="E3820:G3820"/>
    <mergeCell ref="I3820:K3820"/>
    <mergeCell ref="S3820:U3820"/>
    <mergeCell ref="C3822:E3822"/>
    <mergeCell ref="G3822:I3822"/>
    <mergeCell ref="B3825:X3825"/>
    <mergeCell ref="B3827:C3828"/>
    <mergeCell ref="E3827:G3827"/>
    <mergeCell ref="I3827:K3827"/>
    <mergeCell ref="S3827:U3827"/>
    <mergeCell ref="W3827:X3827"/>
    <mergeCell ref="E3831:G3831"/>
    <mergeCell ref="I3831:K3831"/>
    <mergeCell ref="S3831:U3831"/>
    <mergeCell ref="C3833:E3833"/>
    <mergeCell ref="G3833:I3833"/>
    <mergeCell ref="B3836:X3836"/>
    <mergeCell ref="B3800:C3801"/>
    <mergeCell ref="E3800:G3800"/>
    <mergeCell ref="I3800:K3800"/>
    <mergeCell ref="S3800:U3800"/>
    <mergeCell ref="W3800:X3800"/>
    <mergeCell ref="E3804:G3804"/>
    <mergeCell ref="I3804:K3804"/>
    <mergeCell ref="S3804:U3804"/>
    <mergeCell ref="C3806:E3806"/>
    <mergeCell ref="G3806:I3806"/>
    <mergeCell ref="B3809:X3809"/>
    <mergeCell ref="B3811:C3814"/>
    <mergeCell ref="E3811:G3811"/>
    <mergeCell ref="I3811:K3811"/>
    <mergeCell ref="S3811:U3811"/>
    <mergeCell ref="W3811:X3811"/>
    <mergeCell ref="B3815:C3818"/>
    <mergeCell ref="E3815:G3815"/>
    <mergeCell ref="I3815:K3815"/>
    <mergeCell ref="S3815:U3815"/>
    <mergeCell ref="W3815:X3815"/>
    <mergeCell ref="E3782:G3782"/>
    <mergeCell ref="I3782:K3782"/>
    <mergeCell ref="S3782:U3782"/>
    <mergeCell ref="C3784:E3784"/>
    <mergeCell ref="G3784:I3784"/>
    <mergeCell ref="B3787:X3787"/>
    <mergeCell ref="B3789:C3790"/>
    <mergeCell ref="E3789:G3789"/>
    <mergeCell ref="I3789:K3789"/>
    <mergeCell ref="S3789:U3789"/>
    <mergeCell ref="W3789:X3789"/>
    <mergeCell ref="E3793:G3793"/>
    <mergeCell ref="I3793:K3793"/>
    <mergeCell ref="S3793:U3793"/>
    <mergeCell ref="C3795:E3795"/>
    <mergeCell ref="G3795:I3795"/>
    <mergeCell ref="B3798:X3798"/>
    <mergeCell ref="C3763:E3763"/>
    <mergeCell ref="G3763:I3763"/>
    <mergeCell ref="B3766:X3766"/>
    <mergeCell ref="B3767:C3768"/>
    <mergeCell ref="E3767:G3767"/>
    <mergeCell ref="I3767:K3767"/>
    <mergeCell ref="S3767:U3767"/>
    <mergeCell ref="W3767:X3767"/>
    <mergeCell ref="E3771:G3771"/>
    <mergeCell ref="I3771:K3771"/>
    <mergeCell ref="S3771:U3771"/>
    <mergeCell ref="C3773:E3773"/>
    <mergeCell ref="G3773:I3773"/>
    <mergeCell ref="B3776:X3776"/>
    <mergeCell ref="B3778:C3779"/>
    <mergeCell ref="E3778:G3778"/>
    <mergeCell ref="I3778:K3778"/>
    <mergeCell ref="S3778:U3778"/>
    <mergeCell ref="W3778:X3778"/>
    <mergeCell ref="B3746:C3747"/>
    <mergeCell ref="E3746:G3746"/>
    <mergeCell ref="I3746:K3746"/>
    <mergeCell ref="S3746:U3746"/>
    <mergeCell ref="W3746:X3746"/>
    <mergeCell ref="E3750:G3750"/>
    <mergeCell ref="I3750:K3750"/>
    <mergeCell ref="S3750:U3750"/>
    <mergeCell ref="C3752:E3752"/>
    <mergeCell ref="G3752:I3752"/>
    <mergeCell ref="B3755:X3755"/>
    <mergeCell ref="B3757:C3758"/>
    <mergeCell ref="E3757:G3757"/>
    <mergeCell ref="I3757:K3757"/>
    <mergeCell ref="S3757:U3757"/>
    <mergeCell ref="W3757:X3757"/>
    <mergeCell ref="E3761:G3761"/>
    <mergeCell ref="I3761:K3761"/>
    <mergeCell ref="S3761:U3761"/>
    <mergeCell ref="E3728:G3728"/>
    <mergeCell ref="I3728:K3728"/>
    <mergeCell ref="S3728:U3728"/>
    <mergeCell ref="C3730:E3730"/>
    <mergeCell ref="G3730:I3730"/>
    <mergeCell ref="B3733:X3733"/>
    <mergeCell ref="B3735:C3736"/>
    <mergeCell ref="E3735:G3735"/>
    <mergeCell ref="I3735:K3735"/>
    <mergeCell ref="S3735:U3735"/>
    <mergeCell ref="W3735:X3735"/>
    <mergeCell ref="E3739:G3739"/>
    <mergeCell ref="I3739:K3739"/>
    <mergeCell ref="S3739:U3739"/>
    <mergeCell ref="C3741:E3741"/>
    <mergeCell ref="G3741:I3741"/>
    <mergeCell ref="B3744:X3744"/>
    <mergeCell ref="C3708:E3708"/>
    <mergeCell ref="G3708:I3708"/>
    <mergeCell ref="B3711:X3711"/>
    <mergeCell ref="B3713:C3714"/>
    <mergeCell ref="E3713:G3713"/>
    <mergeCell ref="I3713:K3713"/>
    <mergeCell ref="S3713:U3713"/>
    <mergeCell ref="W3713:X3713"/>
    <mergeCell ref="E3717:G3717"/>
    <mergeCell ref="I3717:K3717"/>
    <mergeCell ref="S3717:U3717"/>
    <mergeCell ref="C3719:E3719"/>
    <mergeCell ref="G3719:I3719"/>
    <mergeCell ref="B3722:X3722"/>
    <mergeCell ref="B3724:C3725"/>
    <mergeCell ref="E3724:G3724"/>
    <mergeCell ref="I3724:K3724"/>
    <mergeCell ref="S3724:U3724"/>
    <mergeCell ref="B3691:C3692"/>
    <mergeCell ref="E3691:G3691"/>
    <mergeCell ref="I3691:K3691"/>
    <mergeCell ref="S3691:U3691"/>
    <mergeCell ref="W3691:X3691"/>
    <mergeCell ref="E3695:G3695"/>
    <mergeCell ref="I3695:K3695"/>
    <mergeCell ref="S3695:U3695"/>
    <mergeCell ref="C3697:E3697"/>
    <mergeCell ref="G3697:I3697"/>
    <mergeCell ref="B3700:X3700"/>
    <mergeCell ref="B3702:C3703"/>
    <mergeCell ref="E3702:G3702"/>
    <mergeCell ref="I3702:K3702"/>
    <mergeCell ref="S3702:U3702"/>
    <mergeCell ref="W3702:X3702"/>
    <mergeCell ref="E3706:G3706"/>
    <mergeCell ref="I3706:K3706"/>
    <mergeCell ref="S3706:U3706"/>
    <mergeCell ref="E3673:G3673"/>
    <mergeCell ref="I3673:K3673"/>
    <mergeCell ref="S3673:U3673"/>
    <mergeCell ref="C3675:E3675"/>
    <mergeCell ref="G3675:I3675"/>
    <mergeCell ref="B3678:X3678"/>
    <mergeCell ref="B3680:C3681"/>
    <mergeCell ref="E3680:G3680"/>
    <mergeCell ref="I3680:K3680"/>
    <mergeCell ref="S3680:U3680"/>
    <mergeCell ref="W3680:X3680"/>
    <mergeCell ref="E3684:G3684"/>
    <mergeCell ref="I3684:K3684"/>
    <mergeCell ref="S3684:U3684"/>
    <mergeCell ref="C3686:E3686"/>
    <mergeCell ref="G3686:I3686"/>
    <mergeCell ref="B3689:X3689"/>
    <mergeCell ref="B3653:C3656"/>
    <mergeCell ref="E3653:G3653"/>
    <mergeCell ref="I3653:K3653"/>
    <mergeCell ref="S3653:U3653"/>
    <mergeCell ref="W3653:X3653"/>
    <mergeCell ref="B3657:C3660"/>
    <mergeCell ref="E3657:G3657"/>
    <mergeCell ref="I3657:K3657"/>
    <mergeCell ref="S3657:U3657"/>
    <mergeCell ref="W3657:X3657"/>
    <mergeCell ref="E3662:G3662"/>
    <mergeCell ref="I3662:K3662"/>
    <mergeCell ref="S3662:U3662"/>
    <mergeCell ref="C3664:E3664"/>
    <mergeCell ref="G3664:I3664"/>
    <mergeCell ref="B3667:X3667"/>
    <mergeCell ref="B3669:C3670"/>
    <mergeCell ref="E3669:G3669"/>
    <mergeCell ref="I3669:K3669"/>
    <mergeCell ref="S3669:U3669"/>
    <mergeCell ref="W3669:X3669"/>
    <mergeCell ref="E3635:G3635"/>
    <mergeCell ref="I3635:K3635"/>
    <mergeCell ref="S3635:U3635"/>
    <mergeCell ref="C3637:E3637"/>
    <mergeCell ref="G3637:I3637"/>
    <mergeCell ref="B3640:X3640"/>
    <mergeCell ref="B3642:C3643"/>
    <mergeCell ref="E3642:G3642"/>
    <mergeCell ref="I3642:K3642"/>
    <mergeCell ref="S3642:U3642"/>
    <mergeCell ref="W3642:X3642"/>
    <mergeCell ref="E3646:G3646"/>
    <mergeCell ref="I3646:K3646"/>
    <mergeCell ref="S3646:U3646"/>
    <mergeCell ref="C3648:E3648"/>
    <mergeCell ref="G3648:I3648"/>
    <mergeCell ref="B3651:X3651"/>
    <mergeCell ref="C3615:E3615"/>
    <mergeCell ref="G3615:I3615"/>
    <mergeCell ref="B3618:X3618"/>
    <mergeCell ref="B3620:C3621"/>
    <mergeCell ref="E3620:G3620"/>
    <mergeCell ref="I3620:K3620"/>
    <mergeCell ref="S3620:U3620"/>
    <mergeCell ref="W3620:X3620"/>
    <mergeCell ref="E3624:G3624"/>
    <mergeCell ref="I3624:K3624"/>
    <mergeCell ref="S3624:U3624"/>
    <mergeCell ref="C3626:E3626"/>
    <mergeCell ref="G3626:I3626"/>
    <mergeCell ref="B3629:X3629"/>
    <mergeCell ref="B3631:C3632"/>
    <mergeCell ref="E3631:G3631"/>
    <mergeCell ref="I3631:K3631"/>
    <mergeCell ref="S3631:U3631"/>
    <mergeCell ref="W3631:X3631"/>
    <mergeCell ref="E3597:G3597"/>
    <mergeCell ref="I3597:K3597"/>
    <mergeCell ref="S3597:U3597"/>
    <mergeCell ref="C3599:E3599"/>
    <mergeCell ref="G3599:I3599"/>
    <mergeCell ref="B3602:X3602"/>
    <mergeCell ref="B3604:C3607"/>
    <mergeCell ref="E3604:G3604"/>
    <mergeCell ref="I3604:K3604"/>
    <mergeCell ref="S3604:U3604"/>
    <mergeCell ref="B3608:C3611"/>
    <mergeCell ref="E3608:G3608"/>
    <mergeCell ref="I3608:K3608"/>
    <mergeCell ref="S3608:U3608"/>
    <mergeCell ref="E3613:G3613"/>
    <mergeCell ref="I3613:K3613"/>
    <mergeCell ref="S3613:U3613"/>
    <mergeCell ref="C3577:E3577"/>
    <mergeCell ref="G3577:I3577"/>
    <mergeCell ref="B3580:X3580"/>
    <mergeCell ref="B3582:C3583"/>
    <mergeCell ref="E3582:G3582"/>
    <mergeCell ref="I3582:K3582"/>
    <mergeCell ref="S3582:U3582"/>
    <mergeCell ref="W3582:X3582"/>
    <mergeCell ref="E3586:G3586"/>
    <mergeCell ref="I3586:K3586"/>
    <mergeCell ref="S3586:U3586"/>
    <mergeCell ref="C3588:E3588"/>
    <mergeCell ref="G3588:I3588"/>
    <mergeCell ref="B3591:X3591"/>
    <mergeCell ref="B3593:C3594"/>
    <mergeCell ref="E3593:G3593"/>
    <mergeCell ref="I3593:K3593"/>
    <mergeCell ref="S3593:U3593"/>
    <mergeCell ref="W3593:X3593"/>
    <mergeCell ref="E3559:G3559"/>
    <mergeCell ref="I3559:K3559"/>
    <mergeCell ref="S3559:U3559"/>
    <mergeCell ref="C3561:E3561"/>
    <mergeCell ref="G3561:I3561"/>
    <mergeCell ref="B3564:X3564"/>
    <mergeCell ref="B3566:C3569"/>
    <mergeCell ref="E3566:G3566"/>
    <mergeCell ref="I3566:K3566"/>
    <mergeCell ref="S3566:U3566"/>
    <mergeCell ref="W3566:X3566"/>
    <mergeCell ref="B3570:C3573"/>
    <mergeCell ref="E3570:G3570"/>
    <mergeCell ref="I3570:K3570"/>
    <mergeCell ref="S3570:U3570"/>
    <mergeCell ref="W3570:X3570"/>
    <mergeCell ref="E3575:G3575"/>
    <mergeCell ref="I3575:K3575"/>
    <mergeCell ref="S3575:U3575"/>
    <mergeCell ref="B3542:X3542"/>
    <mergeCell ref="B3544:C3545"/>
    <mergeCell ref="E3544:G3544"/>
    <mergeCell ref="I3544:K3544"/>
    <mergeCell ref="S3544:U3544"/>
    <mergeCell ref="W3544:X3544"/>
    <mergeCell ref="E3548:G3548"/>
    <mergeCell ref="I3548:K3548"/>
    <mergeCell ref="S3548:U3548"/>
    <mergeCell ref="C3550:E3550"/>
    <mergeCell ref="G3550:I3550"/>
    <mergeCell ref="B3553:X3553"/>
    <mergeCell ref="B3555:C3556"/>
    <mergeCell ref="E3555:G3555"/>
    <mergeCell ref="I3555:K3555"/>
    <mergeCell ref="S3555:U3555"/>
    <mergeCell ref="W3555:X3555"/>
    <mergeCell ref="C3523:E3523"/>
    <mergeCell ref="G3523:I3523"/>
    <mergeCell ref="B3526:X3526"/>
    <mergeCell ref="B3528:C3531"/>
    <mergeCell ref="E3528:G3528"/>
    <mergeCell ref="I3528:K3528"/>
    <mergeCell ref="S3528:U3528"/>
    <mergeCell ref="W3528:X3528"/>
    <mergeCell ref="B3532:C3535"/>
    <mergeCell ref="E3532:G3532"/>
    <mergeCell ref="I3532:K3532"/>
    <mergeCell ref="S3532:U3532"/>
    <mergeCell ref="W3532:X3532"/>
    <mergeCell ref="E3537:G3537"/>
    <mergeCell ref="I3537:K3537"/>
    <mergeCell ref="S3537:U3537"/>
    <mergeCell ref="C3539:E3539"/>
    <mergeCell ref="G3539:I3539"/>
    <mergeCell ref="B3506:C3507"/>
    <mergeCell ref="E3506:G3506"/>
    <mergeCell ref="I3506:K3506"/>
    <mergeCell ref="S3506:U3506"/>
    <mergeCell ref="W3506:X3506"/>
    <mergeCell ref="E3510:G3510"/>
    <mergeCell ref="I3510:K3510"/>
    <mergeCell ref="S3510:U3510"/>
    <mergeCell ref="C3512:E3512"/>
    <mergeCell ref="G3512:I3512"/>
    <mergeCell ref="B3515:X3515"/>
    <mergeCell ref="B3517:C3518"/>
    <mergeCell ref="E3517:G3517"/>
    <mergeCell ref="I3517:K3517"/>
    <mergeCell ref="S3517:U3517"/>
    <mergeCell ref="W3517:X3517"/>
    <mergeCell ref="E3521:G3521"/>
    <mergeCell ref="I3521:K3521"/>
    <mergeCell ref="S3521:U3521"/>
    <mergeCell ref="E3488:G3488"/>
    <mergeCell ref="I3488:K3488"/>
    <mergeCell ref="S3488:U3488"/>
    <mergeCell ref="C3490:E3490"/>
    <mergeCell ref="G3490:I3490"/>
    <mergeCell ref="B3493:X3493"/>
    <mergeCell ref="B3495:C3496"/>
    <mergeCell ref="E3495:G3495"/>
    <mergeCell ref="I3495:K3495"/>
    <mergeCell ref="S3495:U3495"/>
    <mergeCell ref="W3495:X3495"/>
    <mergeCell ref="E3499:G3499"/>
    <mergeCell ref="I3499:K3499"/>
    <mergeCell ref="S3499:U3499"/>
    <mergeCell ref="C3501:E3501"/>
    <mergeCell ref="G3501:I3501"/>
    <mergeCell ref="B3504:X3504"/>
    <mergeCell ref="B3468:C3471"/>
    <mergeCell ref="E3468:G3468"/>
    <mergeCell ref="I3468:K3468"/>
    <mergeCell ref="S3468:U3468"/>
    <mergeCell ref="B3472:C3475"/>
    <mergeCell ref="E3472:G3472"/>
    <mergeCell ref="I3472:K3472"/>
    <mergeCell ref="S3472:U3472"/>
    <mergeCell ref="E3477:G3477"/>
    <mergeCell ref="I3477:K3477"/>
    <mergeCell ref="S3477:U3477"/>
    <mergeCell ref="C3479:E3479"/>
    <mergeCell ref="G3479:I3479"/>
    <mergeCell ref="B3482:X3482"/>
    <mergeCell ref="B3484:C3485"/>
    <mergeCell ref="E3484:G3484"/>
    <mergeCell ref="I3484:K3484"/>
    <mergeCell ref="S3484:U3484"/>
    <mergeCell ref="W3484:X3484"/>
    <mergeCell ref="E3450:G3450"/>
    <mergeCell ref="I3450:K3450"/>
    <mergeCell ref="S3450:U3450"/>
    <mergeCell ref="C3452:E3452"/>
    <mergeCell ref="G3452:I3452"/>
    <mergeCell ref="B3455:X3455"/>
    <mergeCell ref="B3457:C3458"/>
    <mergeCell ref="E3457:G3457"/>
    <mergeCell ref="I3457:K3457"/>
    <mergeCell ref="S3457:U3457"/>
    <mergeCell ref="W3457:X3457"/>
    <mergeCell ref="E3461:G3461"/>
    <mergeCell ref="I3461:K3461"/>
    <mergeCell ref="S3461:U3461"/>
    <mergeCell ref="C3463:E3463"/>
    <mergeCell ref="G3463:I3463"/>
    <mergeCell ref="B3466:X3466"/>
    <mergeCell ref="C3430:E3430"/>
    <mergeCell ref="G3430:I3430"/>
    <mergeCell ref="B3433:X3433"/>
    <mergeCell ref="B3435:C3436"/>
    <mergeCell ref="E3435:G3435"/>
    <mergeCell ref="I3435:K3435"/>
    <mergeCell ref="S3435:U3435"/>
    <mergeCell ref="W3435:X3435"/>
    <mergeCell ref="E3439:G3439"/>
    <mergeCell ref="I3439:K3439"/>
    <mergeCell ref="S3439:U3439"/>
    <mergeCell ref="C3441:E3441"/>
    <mergeCell ref="G3441:I3441"/>
    <mergeCell ref="B3444:X3444"/>
    <mergeCell ref="B3446:C3447"/>
    <mergeCell ref="E3446:G3446"/>
    <mergeCell ref="I3446:K3446"/>
    <mergeCell ref="S3446:U3446"/>
    <mergeCell ref="W3446:X3446"/>
    <mergeCell ref="E3412:G3412"/>
    <mergeCell ref="I3412:K3412"/>
    <mergeCell ref="S3412:U3412"/>
    <mergeCell ref="C3414:E3414"/>
    <mergeCell ref="G3414:I3414"/>
    <mergeCell ref="B3417:X3417"/>
    <mergeCell ref="B3419:C3422"/>
    <mergeCell ref="E3419:G3419"/>
    <mergeCell ref="I3419:K3419"/>
    <mergeCell ref="S3419:U3419"/>
    <mergeCell ref="W3419:X3419"/>
    <mergeCell ref="B3423:C3426"/>
    <mergeCell ref="E3423:G3423"/>
    <mergeCell ref="I3423:K3423"/>
    <mergeCell ref="S3423:U3423"/>
    <mergeCell ref="W3423:X3423"/>
    <mergeCell ref="E3428:G3428"/>
    <mergeCell ref="I3428:K3428"/>
    <mergeCell ref="S3428:U3428"/>
    <mergeCell ref="E3390:G3390"/>
    <mergeCell ref="I3390:K3390"/>
    <mergeCell ref="S3390:U3390"/>
    <mergeCell ref="C3392:E3392"/>
    <mergeCell ref="G3392:I3392"/>
    <mergeCell ref="B3395:X3395"/>
    <mergeCell ref="B3397:C3398"/>
    <mergeCell ref="E3397:G3397"/>
    <mergeCell ref="I3397:K3397"/>
    <mergeCell ref="S3397:U3397"/>
    <mergeCell ref="E3401:G3401"/>
    <mergeCell ref="I3401:K3401"/>
    <mergeCell ref="S3401:U3401"/>
    <mergeCell ref="C3403:E3403"/>
    <mergeCell ref="G3403:I3403"/>
    <mergeCell ref="B3406:X3406"/>
    <mergeCell ref="B3408:C3409"/>
    <mergeCell ref="E3408:G3408"/>
    <mergeCell ref="I3408:K3408"/>
    <mergeCell ref="S3408:U3408"/>
    <mergeCell ref="W3408:X3408"/>
    <mergeCell ref="C3370:E3370"/>
    <mergeCell ref="G3370:I3370"/>
    <mergeCell ref="B3373:X3373"/>
    <mergeCell ref="B3375:C3376"/>
    <mergeCell ref="E3375:G3375"/>
    <mergeCell ref="I3375:K3375"/>
    <mergeCell ref="S3375:U3375"/>
    <mergeCell ref="W3375:X3375"/>
    <mergeCell ref="E3379:G3379"/>
    <mergeCell ref="I3379:K3379"/>
    <mergeCell ref="S3379:U3379"/>
    <mergeCell ref="C3381:E3381"/>
    <mergeCell ref="G3381:I3381"/>
    <mergeCell ref="B3384:X3384"/>
    <mergeCell ref="B3386:C3387"/>
    <mergeCell ref="E3386:G3386"/>
    <mergeCell ref="I3386:K3386"/>
    <mergeCell ref="S3386:U3386"/>
    <mergeCell ref="W3386:X3386"/>
    <mergeCell ref="B3353:C3354"/>
    <mergeCell ref="E3353:G3353"/>
    <mergeCell ref="I3353:K3353"/>
    <mergeCell ref="S3353:U3353"/>
    <mergeCell ref="W3353:X3353"/>
    <mergeCell ref="E3357:G3357"/>
    <mergeCell ref="I3357:K3357"/>
    <mergeCell ref="S3357:U3357"/>
    <mergeCell ref="C3359:E3359"/>
    <mergeCell ref="G3359:I3359"/>
    <mergeCell ref="B3362:X3362"/>
    <mergeCell ref="B3364:C3365"/>
    <mergeCell ref="E3364:G3364"/>
    <mergeCell ref="I3364:K3364"/>
    <mergeCell ref="S3364:U3364"/>
    <mergeCell ref="W3364:X3364"/>
    <mergeCell ref="E3368:G3368"/>
    <mergeCell ref="I3368:K3368"/>
    <mergeCell ref="S3368:U3368"/>
    <mergeCell ref="E3335:G3335"/>
    <mergeCell ref="I3335:K3335"/>
    <mergeCell ref="S3335:U3335"/>
    <mergeCell ref="C3337:E3337"/>
    <mergeCell ref="G3337:I3337"/>
    <mergeCell ref="B3340:X3340"/>
    <mergeCell ref="B3342:C3343"/>
    <mergeCell ref="E3342:G3342"/>
    <mergeCell ref="I3342:K3342"/>
    <mergeCell ref="S3342:U3342"/>
    <mergeCell ref="W3342:X3342"/>
    <mergeCell ref="E3346:G3346"/>
    <mergeCell ref="I3346:K3346"/>
    <mergeCell ref="S3346:U3346"/>
    <mergeCell ref="C3348:E3348"/>
    <mergeCell ref="G3348:I3348"/>
    <mergeCell ref="B3351:X3351"/>
    <mergeCell ref="C3314:E3314"/>
    <mergeCell ref="G3314:I3314"/>
    <mergeCell ref="B3317:X3317"/>
    <mergeCell ref="B3319:C3320"/>
    <mergeCell ref="E3319:G3319"/>
    <mergeCell ref="I3319:K3319"/>
    <mergeCell ref="S3319:U3319"/>
    <mergeCell ref="W3319:X3319"/>
    <mergeCell ref="E3323:G3323"/>
    <mergeCell ref="I3323:K3323"/>
    <mergeCell ref="S3323:U3323"/>
    <mergeCell ref="C3325:E3325"/>
    <mergeCell ref="G3325:I3325"/>
    <mergeCell ref="B3328:X3328"/>
    <mergeCell ref="B3330:C3333"/>
    <mergeCell ref="E3330:G3330"/>
    <mergeCell ref="I3330:K3330"/>
    <mergeCell ref="S3330:U3330"/>
    <mergeCell ref="W3330:X3330"/>
    <mergeCell ref="E3296:G3296"/>
    <mergeCell ref="I3296:K3296"/>
    <mergeCell ref="S3296:U3296"/>
    <mergeCell ref="C3298:E3298"/>
    <mergeCell ref="G3298:I3298"/>
    <mergeCell ref="B3301:X3301"/>
    <mergeCell ref="B3303:C3306"/>
    <mergeCell ref="E3303:G3303"/>
    <mergeCell ref="I3303:K3303"/>
    <mergeCell ref="S3303:U3303"/>
    <mergeCell ref="W3303:X3303"/>
    <mergeCell ref="B3307:C3310"/>
    <mergeCell ref="E3307:G3307"/>
    <mergeCell ref="I3307:K3307"/>
    <mergeCell ref="S3307:U3307"/>
    <mergeCell ref="W3307:X3307"/>
    <mergeCell ref="E3312:G3312"/>
    <mergeCell ref="I3312:K3312"/>
    <mergeCell ref="S3312:U3312"/>
    <mergeCell ref="C3276:E3276"/>
    <mergeCell ref="G3276:I3276"/>
    <mergeCell ref="B3279:X3279"/>
    <mergeCell ref="B3281:C3282"/>
    <mergeCell ref="E3281:G3281"/>
    <mergeCell ref="I3281:K3281"/>
    <mergeCell ref="S3281:U3281"/>
    <mergeCell ref="W3281:X3281"/>
    <mergeCell ref="E3285:G3285"/>
    <mergeCell ref="I3285:K3285"/>
    <mergeCell ref="S3285:U3285"/>
    <mergeCell ref="C3287:E3287"/>
    <mergeCell ref="G3287:I3287"/>
    <mergeCell ref="B3290:X3290"/>
    <mergeCell ref="B3292:C3293"/>
    <mergeCell ref="E3292:G3292"/>
    <mergeCell ref="I3292:K3292"/>
    <mergeCell ref="S3292:U3292"/>
    <mergeCell ref="W3292:X3292"/>
    <mergeCell ref="E3258:G3258"/>
    <mergeCell ref="I3258:K3258"/>
    <mergeCell ref="S3258:U3258"/>
    <mergeCell ref="C3260:E3260"/>
    <mergeCell ref="G3260:I3260"/>
    <mergeCell ref="B3263:X3263"/>
    <mergeCell ref="B3265:C3268"/>
    <mergeCell ref="E3265:G3265"/>
    <mergeCell ref="I3265:K3265"/>
    <mergeCell ref="S3265:U3265"/>
    <mergeCell ref="W3265:X3265"/>
    <mergeCell ref="B3269:C3272"/>
    <mergeCell ref="E3269:G3269"/>
    <mergeCell ref="I3269:K3269"/>
    <mergeCell ref="S3269:U3269"/>
    <mergeCell ref="W3269:X3269"/>
    <mergeCell ref="E3274:G3274"/>
    <mergeCell ref="I3274:K3274"/>
    <mergeCell ref="S3274:U3274"/>
    <mergeCell ref="B3238:C3239"/>
    <mergeCell ref="E3238:G3238"/>
    <mergeCell ref="I3238:K3238"/>
    <mergeCell ref="S3238:U3238"/>
    <mergeCell ref="W3238:X3238"/>
    <mergeCell ref="E3242:G3242"/>
    <mergeCell ref="I3242:K3242"/>
    <mergeCell ref="S3242:U3242"/>
    <mergeCell ref="C3244:E3244"/>
    <mergeCell ref="G3244:I3244"/>
    <mergeCell ref="B3247:X3247"/>
    <mergeCell ref="B3249:C3252"/>
    <mergeCell ref="E3249:G3249"/>
    <mergeCell ref="I3249:K3249"/>
    <mergeCell ref="S3249:U3249"/>
    <mergeCell ref="W3249:X3249"/>
    <mergeCell ref="B3253:C3256"/>
    <mergeCell ref="E3253:G3253"/>
    <mergeCell ref="I3253:K3253"/>
    <mergeCell ref="S3253:U3253"/>
    <mergeCell ref="W3253:X3253"/>
    <mergeCell ref="E3219:G3219"/>
    <mergeCell ref="I3219:K3219"/>
    <mergeCell ref="S3219:U3219"/>
    <mergeCell ref="C3221:E3221"/>
    <mergeCell ref="G3221:I3221"/>
    <mergeCell ref="B3224:X3224"/>
    <mergeCell ref="B3226:C3229"/>
    <mergeCell ref="E3226:G3226"/>
    <mergeCell ref="I3226:K3226"/>
    <mergeCell ref="S3226:U3226"/>
    <mergeCell ref="W3226:X3226"/>
    <mergeCell ref="E3231:G3231"/>
    <mergeCell ref="I3231:K3231"/>
    <mergeCell ref="S3231:U3231"/>
    <mergeCell ref="C3233:E3233"/>
    <mergeCell ref="G3233:I3233"/>
    <mergeCell ref="B3236:X3236"/>
    <mergeCell ref="C3198:E3198"/>
    <mergeCell ref="G3198:I3198"/>
    <mergeCell ref="B3201:X3201"/>
    <mergeCell ref="B3203:C3206"/>
    <mergeCell ref="E3203:G3203"/>
    <mergeCell ref="I3203:K3203"/>
    <mergeCell ref="S3203:U3203"/>
    <mergeCell ref="W3203:X3203"/>
    <mergeCell ref="E3208:G3208"/>
    <mergeCell ref="I3208:K3208"/>
    <mergeCell ref="S3208:U3208"/>
    <mergeCell ref="C3210:E3210"/>
    <mergeCell ref="G3210:I3210"/>
    <mergeCell ref="B3213:X3213"/>
    <mergeCell ref="B3215:C3216"/>
    <mergeCell ref="E3215:G3215"/>
    <mergeCell ref="I3215:K3215"/>
    <mergeCell ref="S3215:U3215"/>
    <mergeCell ref="W3215:X3215"/>
    <mergeCell ref="E3180:G3180"/>
    <mergeCell ref="I3180:K3180"/>
    <mergeCell ref="S3180:U3180"/>
    <mergeCell ref="C3182:E3182"/>
    <mergeCell ref="G3182:I3182"/>
    <mergeCell ref="B3185:X3185"/>
    <mergeCell ref="B3187:C3190"/>
    <mergeCell ref="E3187:G3187"/>
    <mergeCell ref="I3187:K3187"/>
    <mergeCell ref="S3187:U3187"/>
    <mergeCell ref="W3187:X3187"/>
    <mergeCell ref="B3191:C3194"/>
    <mergeCell ref="E3191:G3191"/>
    <mergeCell ref="I3191:K3191"/>
    <mergeCell ref="S3191:U3191"/>
    <mergeCell ref="W3191:X3191"/>
    <mergeCell ref="E3196:G3196"/>
    <mergeCell ref="I3196:K3196"/>
    <mergeCell ref="S3196:U3196"/>
    <mergeCell ref="C3160:E3160"/>
    <mergeCell ref="G3160:I3160"/>
    <mergeCell ref="B3163:X3163"/>
    <mergeCell ref="B3165:C3166"/>
    <mergeCell ref="E3165:G3165"/>
    <mergeCell ref="I3165:K3165"/>
    <mergeCell ref="S3165:U3165"/>
    <mergeCell ref="W3165:X3165"/>
    <mergeCell ref="E3169:G3169"/>
    <mergeCell ref="I3169:K3169"/>
    <mergeCell ref="S3169:U3169"/>
    <mergeCell ref="C3171:E3171"/>
    <mergeCell ref="G3171:I3171"/>
    <mergeCell ref="B3174:X3174"/>
    <mergeCell ref="B3176:C3177"/>
    <mergeCell ref="E3176:G3176"/>
    <mergeCell ref="I3176:K3176"/>
    <mergeCell ref="S3176:U3176"/>
    <mergeCell ref="W3176:X3176"/>
    <mergeCell ref="B3143:C3144"/>
    <mergeCell ref="E3143:G3143"/>
    <mergeCell ref="I3143:K3143"/>
    <mergeCell ref="S3143:U3143"/>
    <mergeCell ref="W3143:X3143"/>
    <mergeCell ref="E3147:G3147"/>
    <mergeCell ref="I3147:K3147"/>
    <mergeCell ref="S3147:U3147"/>
    <mergeCell ref="C3149:E3149"/>
    <mergeCell ref="G3149:I3149"/>
    <mergeCell ref="B3152:X3152"/>
    <mergeCell ref="B3154:C3155"/>
    <mergeCell ref="E3154:G3154"/>
    <mergeCell ref="I3154:K3154"/>
    <mergeCell ref="S3154:U3154"/>
    <mergeCell ref="W3154:X3154"/>
    <mergeCell ref="E3158:G3158"/>
    <mergeCell ref="I3158:K3158"/>
    <mergeCell ref="S3158:U3158"/>
    <mergeCell ref="E3125:G3125"/>
    <mergeCell ref="I3125:K3125"/>
    <mergeCell ref="S3125:U3125"/>
    <mergeCell ref="C3127:E3127"/>
    <mergeCell ref="G3127:I3127"/>
    <mergeCell ref="B3130:X3130"/>
    <mergeCell ref="B3132:C3133"/>
    <mergeCell ref="E3132:G3132"/>
    <mergeCell ref="I3132:K3132"/>
    <mergeCell ref="S3132:U3132"/>
    <mergeCell ref="W3132:X3132"/>
    <mergeCell ref="E3136:G3136"/>
    <mergeCell ref="I3136:K3136"/>
    <mergeCell ref="S3136:U3136"/>
    <mergeCell ref="C3138:E3138"/>
    <mergeCell ref="G3138:I3138"/>
    <mergeCell ref="B3141:X3141"/>
    <mergeCell ref="B3105:C3106"/>
    <mergeCell ref="E3105:G3105"/>
    <mergeCell ref="I3105:K3105"/>
    <mergeCell ref="S3105:U3105"/>
    <mergeCell ref="W3105:X3105"/>
    <mergeCell ref="E3109:G3109"/>
    <mergeCell ref="I3109:K3109"/>
    <mergeCell ref="S3109:U3109"/>
    <mergeCell ref="C3111:E3111"/>
    <mergeCell ref="G3111:I3111"/>
    <mergeCell ref="B3114:X3114"/>
    <mergeCell ref="B3116:C3119"/>
    <mergeCell ref="E3116:G3116"/>
    <mergeCell ref="I3116:K3116"/>
    <mergeCell ref="S3116:U3116"/>
    <mergeCell ref="W3116:X3116"/>
    <mergeCell ref="B3120:C3123"/>
    <mergeCell ref="E3120:G3120"/>
    <mergeCell ref="I3120:K3120"/>
    <mergeCell ref="S3120:U3120"/>
    <mergeCell ref="W3120:X3120"/>
    <mergeCell ref="E3087:G3087"/>
    <mergeCell ref="I3087:K3087"/>
    <mergeCell ref="S3087:U3087"/>
    <mergeCell ref="C3089:E3089"/>
    <mergeCell ref="G3089:I3089"/>
    <mergeCell ref="B3092:X3092"/>
    <mergeCell ref="B3094:C3095"/>
    <mergeCell ref="E3094:G3094"/>
    <mergeCell ref="I3094:K3094"/>
    <mergeCell ref="S3094:U3094"/>
    <mergeCell ref="W3094:X3094"/>
    <mergeCell ref="E3098:G3098"/>
    <mergeCell ref="I3098:K3098"/>
    <mergeCell ref="S3098:U3098"/>
    <mergeCell ref="C3100:E3100"/>
    <mergeCell ref="G3100:I3100"/>
    <mergeCell ref="B3103:X3103"/>
    <mergeCell ref="C3068:E3068"/>
    <mergeCell ref="G3068:I3068"/>
    <mergeCell ref="B3071:X3071"/>
    <mergeCell ref="B3073:C3074"/>
    <mergeCell ref="E3073:G3073"/>
    <mergeCell ref="I3073:K3073"/>
    <mergeCell ref="S3073:U3073"/>
    <mergeCell ref="E3076:G3076"/>
    <mergeCell ref="I3076:K3076"/>
    <mergeCell ref="S3076:U3076"/>
    <mergeCell ref="C3078:E3078"/>
    <mergeCell ref="G3078:I3078"/>
    <mergeCell ref="B3081:X3081"/>
    <mergeCell ref="B3083:C3084"/>
    <mergeCell ref="E3083:G3083"/>
    <mergeCell ref="I3083:K3083"/>
    <mergeCell ref="S3083:U3083"/>
    <mergeCell ref="W3083:X3083"/>
    <mergeCell ref="B3051:C3052"/>
    <mergeCell ref="E3051:G3051"/>
    <mergeCell ref="I3051:K3051"/>
    <mergeCell ref="S3051:U3051"/>
    <mergeCell ref="W3051:X3051"/>
    <mergeCell ref="E3055:G3055"/>
    <mergeCell ref="I3055:K3055"/>
    <mergeCell ref="S3055:U3055"/>
    <mergeCell ref="C3057:E3057"/>
    <mergeCell ref="G3057:I3057"/>
    <mergeCell ref="B3060:X3060"/>
    <mergeCell ref="B3062:C3063"/>
    <mergeCell ref="E3062:G3062"/>
    <mergeCell ref="I3062:K3062"/>
    <mergeCell ref="S3062:U3062"/>
    <mergeCell ref="W3062:X3062"/>
    <mergeCell ref="E3066:G3066"/>
    <mergeCell ref="I3066:K3066"/>
    <mergeCell ref="S3066:U3066"/>
    <mergeCell ref="E3033:G3033"/>
    <mergeCell ref="I3033:K3033"/>
    <mergeCell ref="S3033:U3033"/>
    <mergeCell ref="C3035:E3035"/>
    <mergeCell ref="G3035:I3035"/>
    <mergeCell ref="B3038:X3038"/>
    <mergeCell ref="B3040:C3041"/>
    <mergeCell ref="E3040:G3040"/>
    <mergeCell ref="I3040:K3040"/>
    <mergeCell ref="S3040:U3040"/>
    <mergeCell ref="W3040:X3040"/>
    <mergeCell ref="E3044:G3044"/>
    <mergeCell ref="I3044:K3044"/>
    <mergeCell ref="S3044:U3044"/>
    <mergeCell ref="C3046:E3046"/>
    <mergeCell ref="G3046:I3046"/>
    <mergeCell ref="B3049:X3049"/>
    <mergeCell ref="C3013:E3013"/>
    <mergeCell ref="G3013:I3013"/>
    <mergeCell ref="B3016:X3016"/>
    <mergeCell ref="B3018:C3019"/>
    <mergeCell ref="E3018:G3018"/>
    <mergeCell ref="I3018:K3018"/>
    <mergeCell ref="S3018:U3018"/>
    <mergeCell ref="W3018:X3018"/>
    <mergeCell ref="E3022:G3022"/>
    <mergeCell ref="I3022:K3022"/>
    <mergeCell ref="S3022:U3022"/>
    <mergeCell ref="C3024:E3024"/>
    <mergeCell ref="G3024:I3024"/>
    <mergeCell ref="B3027:X3027"/>
    <mergeCell ref="B3029:C3030"/>
    <mergeCell ref="E3029:G3029"/>
    <mergeCell ref="I3029:K3029"/>
    <mergeCell ref="S3029:U3029"/>
    <mergeCell ref="W3029:X3029"/>
    <mergeCell ref="B2996:C2997"/>
    <mergeCell ref="E2996:G2996"/>
    <mergeCell ref="I2996:K2996"/>
    <mergeCell ref="S2996:U2996"/>
    <mergeCell ref="W2996:X2996"/>
    <mergeCell ref="E3000:G3000"/>
    <mergeCell ref="I3000:K3000"/>
    <mergeCell ref="S3000:U3000"/>
    <mergeCell ref="C3002:E3002"/>
    <mergeCell ref="G3002:I3002"/>
    <mergeCell ref="B3005:X3005"/>
    <mergeCell ref="B3007:C3008"/>
    <mergeCell ref="E3007:G3007"/>
    <mergeCell ref="I3007:K3007"/>
    <mergeCell ref="S3007:U3007"/>
    <mergeCell ref="W3007:X3007"/>
    <mergeCell ref="E3011:G3011"/>
    <mergeCell ref="I3011:K3011"/>
    <mergeCell ref="S3011:U3011"/>
    <mergeCell ref="E2978:G2978"/>
    <mergeCell ref="I2978:K2978"/>
    <mergeCell ref="S2978:U2978"/>
    <mergeCell ref="C2980:E2980"/>
    <mergeCell ref="G2980:I2980"/>
    <mergeCell ref="B2983:X2983"/>
    <mergeCell ref="B2985:C2986"/>
    <mergeCell ref="E2985:G2985"/>
    <mergeCell ref="I2985:K2985"/>
    <mergeCell ref="S2985:U2985"/>
    <mergeCell ref="W2985:X2985"/>
    <mergeCell ref="E2989:G2989"/>
    <mergeCell ref="I2989:K2989"/>
    <mergeCell ref="S2989:U2989"/>
    <mergeCell ref="C2991:E2991"/>
    <mergeCell ref="G2991:I2991"/>
    <mergeCell ref="B2994:X2994"/>
    <mergeCell ref="B2958:C2961"/>
    <mergeCell ref="E2958:G2958"/>
    <mergeCell ref="I2958:K2958"/>
    <mergeCell ref="S2958:U2958"/>
    <mergeCell ref="W2958:X2958"/>
    <mergeCell ref="B2962:C2965"/>
    <mergeCell ref="E2962:G2962"/>
    <mergeCell ref="I2962:K2962"/>
    <mergeCell ref="S2962:U2962"/>
    <mergeCell ref="W2962:X2962"/>
    <mergeCell ref="E2967:G2967"/>
    <mergeCell ref="I2967:K2967"/>
    <mergeCell ref="S2967:U2967"/>
    <mergeCell ref="C2969:E2969"/>
    <mergeCell ref="G2969:I2969"/>
    <mergeCell ref="B2972:X2972"/>
    <mergeCell ref="B2974:C2975"/>
    <mergeCell ref="E2974:G2974"/>
    <mergeCell ref="I2974:K2974"/>
    <mergeCell ref="S2974:U2974"/>
    <mergeCell ref="W2974:X2974"/>
    <mergeCell ref="E2940:G2940"/>
    <mergeCell ref="I2940:K2940"/>
    <mergeCell ref="S2940:U2940"/>
    <mergeCell ref="C2942:E2942"/>
    <mergeCell ref="G2942:I2942"/>
    <mergeCell ref="B2945:X2945"/>
    <mergeCell ref="B2947:C2948"/>
    <mergeCell ref="E2947:G2947"/>
    <mergeCell ref="I2947:K2947"/>
    <mergeCell ref="S2947:U2947"/>
    <mergeCell ref="W2947:X2947"/>
    <mergeCell ref="E2951:G2951"/>
    <mergeCell ref="I2951:K2951"/>
    <mergeCell ref="S2951:U2951"/>
    <mergeCell ref="C2953:E2953"/>
    <mergeCell ref="G2953:I2953"/>
    <mergeCell ref="B2956:X2956"/>
    <mergeCell ref="C2920:E2920"/>
    <mergeCell ref="G2920:I2920"/>
    <mergeCell ref="B2923:X2923"/>
    <mergeCell ref="B2925:C2926"/>
    <mergeCell ref="E2925:G2925"/>
    <mergeCell ref="I2925:K2925"/>
    <mergeCell ref="S2925:U2925"/>
    <mergeCell ref="W2925:X2925"/>
    <mergeCell ref="E2929:G2929"/>
    <mergeCell ref="I2929:K2929"/>
    <mergeCell ref="S2929:U2929"/>
    <mergeCell ref="C2931:E2931"/>
    <mergeCell ref="G2931:I2931"/>
    <mergeCell ref="B2934:X2934"/>
    <mergeCell ref="B2936:C2937"/>
    <mergeCell ref="E2936:G2936"/>
    <mergeCell ref="I2936:K2936"/>
    <mergeCell ref="S2936:U2936"/>
    <mergeCell ref="W2936:X2936"/>
    <mergeCell ref="E2902:G2902"/>
    <mergeCell ref="I2902:K2902"/>
    <mergeCell ref="S2902:U2902"/>
    <mergeCell ref="C2904:E2904"/>
    <mergeCell ref="G2904:I2904"/>
    <mergeCell ref="B2907:X2907"/>
    <mergeCell ref="B2909:C2912"/>
    <mergeCell ref="E2909:G2909"/>
    <mergeCell ref="I2909:K2909"/>
    <mergeCell ref="S2909:U2909"/>
    <mergeCell ref="W2909:X2909"/>
    <mergeCell ref="B2913:C2916"/>
    <mergeCell ref="E2913:G2913"/>
    <mergeCell ref="I2913:K2913"/>
    <mergeCell ref="S2913:U2913"/>
    <mergeCell ref="W2913:X2913"/>
    <mergeCell ref="E2918:G2918"/>
    <mergeCell ref="I2918:K2918"/>
    <mergeCell ref="S2918:U2918"/>
    <mergeCell ref="B2882:C2883"/>
    <mergeCell ref="E2882:G2882"/>
    <mergeCell ref="I2882:K2882"/>
    <mergeCell ref="S2882:U2882"/>
    <mergeCell ref="W2882:X2882"/>
    <mergeCell ref="E2886:G2886"/>
    <mergeCell ref="I2886:K2886"/>
    <mergeCell ref="S2886:U2886"/>
    <mergeCell ref="C2888:E2888"/>
    <mergeCell ref="G2888:I2888"/>
    <mergeCell ref="B2891:X2891"/>
    <mergeCell ref="B2893:C2896"/>
    <mergeCell ref="E2893:G2893"/>
    <mergeCell ref="I2893:K2893"/>
    <mergeCell ref="S2893:U2893"/>
    <mergeCell ref="W2893:X2893"/>
    <mergeCell ref="B2897:C2900"/>
    <mergeCell ref="E2897:G2897"/>
    <mergeCell ref="I2897:K2897"/>
    <mergeCell ref="S2897:U2897"/>
    <mergeCell ref="W2897:X2897"/>
    <mergeCell ref="E2864:G2864"/>
    <mergeCell ref="I2864:K2864"/>
    <mergeCell ref="S2864:U2864"/>
    <mergeCell ref="C2866:E2866"/>
    <mergeCell ref="G2866:I2866"/>
    <mergeCell ref="B2869:X2869"/>
    <mergeCell ref="B2871:C2872"/>
    <mergeCell ref="E2871:G2871"/>
    <mergeCell ref="I2871:K2871"/>
    <mergeCell ref="S2871:U2871"/>
    <mergeCell ref="W2871:X2871"/>
    <mergeCell ref="E2875:G2875"/>
    <mergeCell ref="I2875:K2875"/>
    <mergeCell ref="S2875:U2875"/>
    <mergeCell ref="C2877:E2877"/>
    <mergeCell ref="G2877:I2877"/>
    <mergeCell ref="B2880:X2880"/>
    <mergeCell ref="B2844:C2845"/>
    <mergeCell ref="E2844:G2844"/>
    <mergeCell ref="I2844:K2844"/>
    <mergeCell ref="S2844:U2844"/>
    <mergeCell ref="W2844:X2844"/>
    <mergeCell ref="E2848:G2848"/>
    <mergeCell ref="I2848:K2848"/>
    <mergeCell ref="S2848:U2848"/>
    <mergeCell ref="C2850:E2850"/>
    <mergeCell ref="G2850:I2850"/>
    <mergeCell ref="B2853:X2853"/>
    <mergeCell ref="B2855:C2858"/>
    <mergeCell ref="E2855:G2855"/>
    <mergeCell ref="I2855:K2855"/>
    <mergeCell ref="S2855:U2855"/>
    <mergeCell ref="W2855:X2855"/>
    <mergeCell ref="B2859:C2862"/>
    <mergeCell ref="E2859:G2859"/>
    <mergeCell ref="I2859:K2859"/>
    <mergeCell ref="S2859:U2859"/>
    <mergeCell ref="W2859:X2859"/>
    <mergeCell ref="E2826:G2826"/>
    <mergeCell ref="I2826:K2826"/>
    <mergeCell ref="S2826:U2826"/>
    <mergeCell ref="C2828:E2828"/>
    <mergeCell ref="G2828:I2828"/>
    <mergeCell ref="B2831:X2831"/>
    <mergeCell ref="B2833:C2834"/>
    <mergeCell ref="E2833:G2833"/>
    <mergeCell ref="I2833:K2833"/>
    <mergeCell ref="S2833:U2833"/>
    <mergeCell ref="W2833:X2833"/>
    <mergeCell ref="E2837:G2837"/>
    <mergeCell ref="I2837:K2837"/>
    <mergeCell ref="S2837:U2837"/>
    <mergeCell ref="C2839:E2839"/>
    <mergeCell ref="G2839:I2839"/>
    <mergeCell ref="B2842:X2842"/>
    <mergeCell ref="C2806:E2806"/>
    <mergeCell ref="G2806:I2806"/>
    <mergeCell ref="B2809:X2809"/>
    <mergeCell ref="B2811:C2812"/>
    <mergeCell ref="E2811:G2811"/>
    <mergeCell ref="I2811:K2811"/>
    <mergeCell ref="S2811:U2811"/>
    <mergeCell ref="W2811:X2811"/>
    <mergeCell ref="E2815:G2815"/>
    <mergeCell ref="I2815:K2815"/>
    <mergeCell ref="S2815:U2815"/>
    <mergeCell ref="C2817:E2817"/>
    <mergeCell ref="G2817:I2817"/>
    <mergeCell ref="B2820:X2820"/>
    <mergeCell ref="B2822:C2823"/>
    <mergeCell ref="E2822:G2822"/>
    <mergeCell ref="I2822:K2822"/>
    <mergeCell ref="S2822:U2822"/>
    <mergeCell ref="W2822:X2822"/>
    <mergeCell ref="B2789:C2790"/>
    <mergeCell ref="E2789:G2789"/>
    <mergeCell ref="I2789:K2789"/>
    <mergeCell ref="S2789:U2789"/>
    <mergeCell ref="W2789:X2789"/>
    <mergeCell ref="E2793:G2793"/>
    <mergeCell ref="I2793:K2793"/>
    <mergeCell ref="S2793:U2793"/>
    <mergeCell ref="C2795:E2795"/>
    <mergeCell ref="G2795:I2795"/>
    <mergeCell ref="B2798:X2798"/>
    <mergeCell ref="B2800:C2801"/>
    <mergeCell ref="E2800:G2800"/>
    <mergeCell ref="I2800:K2800"/>
    <mergeCell ref="S2800:U2800"/>
    <mergeCell ref="W2800:X2800"/>
    <mergeCell ref="E2804:G2804"/>
    <mergeCell ref="I2804:K2804"/>
    <mergeCell ref="S2804:U2804"/>
    <mergeCell ref="E2771:G2771"/>
    <mergeCell ref="I2771:K2771"/>
    <mergeCell ref="S2771:U2771"/>
    <mergeCell ref="C2773:E2773"/>
    <mergeCell ref="G2773:I2773"/>
    <mergeCell ref="B2776:X2776"/>
    <mergeCell ref="B2778:C2779"/>
    <mergeCell ref="E2778:G2778"/>
    <mergeCell ref="I2778:K2778"/>
    <mergeCell ref="S2778:U2778"/>
    <mergeCell ref="W2778:X2778"/>
    <mergeCell ref="E2782:G2782"/>
    <mergeCell ref="I2782:K2782"/>
    <mergeCell ref="S2782:U2782"/>
    <mergeCell ref="C2784:E2784"/>
    <mergeCell ref="G2784:I2784"/>
    <mergeCell ref="B2787:X2787"/>
    <mergeCell ref="C2751:E2751"/>
    <mergeCell ref="G2751:I2751"/>
    <mergeCell ref="B2754:X2754"/>
    <mergeCell ref="B2756:C2757"/>
    <mergeCell ref="E2756:G2756"/>
    <mergeCell ref="I2756:K2756"/>
    <mergeCell ref="S2756:U2756"/>
    <mergeCell ref="W2756:X2756"/>
    <mergeCell ref="E2760:G2760"/>
    <mergeCell ref="I2760:K2760"/>
    <mergeCell ref="S2760:U2760"/>
    <mergeCell ref="C2762:E2762"/>
    <mergeCell ref="G2762:I2762"/>
    <mergeCell ref="B2765:X2765"/>
    <mergeCell ref="B2767:C2768"/>
    <mergeCell ref="E2767:G2767"/>
    <mergeCell ref="I2767:K2767"/>
    <mergeCell ref="S2767:U2767"/>
    <mergeCell ref="B2734:C2735"/>
    <mergeCell ref="E2734:G2734"/>
    <mergeCell ref="I2734:K2734"/>
    <mergeCell ref="S2734:U2734"/>
    <mergeCell ref="W2734:X2734"/>
    <mergeCell ref="E2738:G2738"/>
    <mergeCell ref="I2738:K2738"/>
    <mergeCell ref="S2738:U2738"/>
    <mergeCell ref="C2740:E2740"/>
    <mergeCell ref="G2740:I2740"/>
    <mergeCell ref="B2743:X2743"/>
    <mergeCell ref="B2745:C2746"/>
    <mergeCell ref="E2745:G2745"/>
    <mergeCell ref="I2745:K2745"/>
    <mergeCell ref="S2745:U2745"/>
    <mergeCell ref="E2749:G2749"/>
    <mergeCell ref="I2749:K2749"/>
    <mergeCell ref="S2749:U2749"/>
    <mergeCell ref="E2716:G2716"/>
    <mergeCell ref="I2716:K2716"/>
    <mergeCell ref="S2716:U2716"/>
    <mergeCell ref="C2718:E2718"/>
    <mergeCell ref="G2718:I2718"/>
    <mergeCell ref="B2721:X2721"/>
    <mergeCell ref="B2723:C2724"/>
    <mergeCell ref="E2723:G2723"/>
    <mergeCell ref="I2723:K2723"/>
    <mergeCell ref="S2723:U2723"/>
    <mergeCell ref="W2723:X2723"/>
    <mergeCell ref="E2727:G2727"/>
    <mergeCell ref="I2727:K2727"/>
    <mergeCell ref="S2727:U2727"/>
    <mergeCell ref="C2729:E2729"/>
    <mergeCell ref="G2729:I2729"/>
    <mergeCell ref="B2732:X2732"/>
    <mergeCell ref="B2699:X2699"/>
    <mergeCell ref="B2701:C2702"/>
    <mergeCell ref="E2701:G2701"/>
    <mergeCell ref="I2701:K2701"/>
    <mergeCell ref="S2701:U2701"/>
    <mergeCell ref="W2701:X2701"/>
    <mergeCell ref="E2705:G2705"/>
    <mergeCell ref="I2705:K2705"/>
    <mergeCell ref="S2705:U2705"/>
    <mergeCell ref="C2707:E2707"/>
    <mergeCell ref="G2707:I2707"/>
    <mergeCell ref="B2710:X2710"/>
    <mergeCell ref="B2712:C2713"/>
    <mergeCell ref="E2712:G2712"/>
    <mergeCell ref="I2712:K2712"/>
    <mergeCell ref="S2712:U2712"/>
    <mergeCell ref="W2712:X2712"/>
    <mergeCell ref="C2680:E2680"/>
    <mergeCell ref="G2680:I2680"/>
    <mergeCell ref="B2683:X2683"/>
    <mergeCell ref="B2685:C2688"/>
    <mergeCell ref="E2685:G2685"/>
    <mergeCell ref="I2685:K2685"/>
    <mergeCell ref="S2685:U2685"/>
    <mergeCell ref="W2685:X2685"/>
    <mergeCell ref="B2689:C2692"/>
    <mergeCell ref="E2689:G2689"/>
    <mergeCell ref="I2689:K2689"/>
    <mergeCell ref="S2689:U2689"/>
    <mergeCell ref="W2689:X2689"/>
    <mergeCell ref="E2694:G2694"/>
    <mergeCell ref="I2694:K2694"/>
    <mergeCell ref="S2694:U2694"/>
    <mergeCell ref="C2696:E2696"/>
    <mergeCell ref="G2696:I2696"/>
    <mergeCell ref="E2662:G2662"/>
    <mergeCell ref="I2662:K2662"/>
    <mergeCell ref="S2662:U2662"/>
    <mergeCell ref="C2664:E2664"/>
    <mergeCell ref="G2664:I2664"/>
    <mergeCell ref="B2667:X2667"/>
    <mergeCell ref="B2669:C2672"/>
    <mergeCell ref="E2669:G2669"/>
    <mergeCell ref="I2669:K2669"/>
    <mergeCell ref="S2669:U2669"/>
    <mergeCell ref="B2673:C2676"/>
    <mergeCell ref="E2673:G2673"/>
    <mergeCell ref="I2673:K2673"/>
    <mergeCell ref="S2673:U2673"/>
    <mergeCell ref="E2678:G2678"/>
    <mergeCell ref="I2678:K2678"/>
    <mergeCell ref="S2678:U2678"/>
    <mergeCell ref="B2642:C2643"/>
    <mergeCell ref="E2642:G2642"/>
    <mergeCell ref="I2642:K2642"/>
    <mergeCell ref="S2642:U2642"/>
    <mergeCell ref="W2642:X2642"/>
    <mergeCell ref="E2646:G2646"/>
    <mergeCell ref="I2646:K2646"/>
    <mergeCell ref="S2646:U2646"/>
    <mergeCell ref="C2648:E2648"/>
    <mergeCell ref="G2648:I2648"/>
    <mergeCell ref="B2651:X2651"/>
    <mergeCell ref="B2653:C2656"/>
    <mergeCell ref="E2653:G2653"/>
    <mergeCell ref="I2653:K2653"/>
    <mergeCell ref="S2653:U2653"/>
    <mergeCell ref="W2653:X2653"/>
    <mergeCell ref="B2657:C2660"/>
    <mergeCell ref="E2657:G2657"/>
    <mergeCell ref="I2657:K2657"/>
    <mergeCell ref="S2657:U2657"/>
    <mergeCell ref="W2657:X2657"/>
    <mergeCell ref="E2624:G2624"/>
    <mergeCell ref="I2624:K2624"/>
    <mergeCell ref="S2624:U2624"/>
    <mergeCell ref="C2626:E2626"/>
    <mergeCell ref="G2626:I2626"/>
    <mergeCell ref="B2629:X2629"/>
    <mergeCell ref="B2631:C2632"/>
    <mergeCell ref="E2631:G2631"/>
    <mergeCell ref="I2631:K2631"/>
    <mergeCell ref="S2631:U2631"/>
    <mergeCell ref="W2631:X2631"/>
    <mergeCell ref="E2635:G2635"/>
    <mergeCell ref="I2635:K2635"/>
    <mergeCell ref="S2635:U2635"/>
    <mergeCell ref="C2637:E2637"/>
    <mergeCell ref="G2637:I2637"/>
    <mergeCell ref="B2640:X2640"/>
    <mergeCell ref="B2604:C2607"/>
    <mergeCell ref="E2604:G2604"/>
    <mergeCell ref="I2604:K2604"/>
    <mergeCell ref="S2604:U2604"/>
    <mergeCell ref="B2608:C2611"/>
    <mergeCell ref="E2608:G2608"/>
    <mergeCell ref="I2608:K2608"/>
    <mergeCell ref="S2608:U2608"/>
    <mergeCell ref="E2613:G2613"/>
    <mergeCell ref="I2613:K2613"/>
    <mergeCell ref="S2613:U2613"/>
    <mergeCell ref="C2615:E2615"/>
    <mergeCell ref="G2615:I2615"/>
    <mergeCell ref="B2618:X2618"/>
    <mergeCell ref="B2620:C2621"/>
    <mergeCell ref="E2620:G2620"/>
    <mergeCell ref="I2620:K2620"/>
    <mergeCell ref="S2620:U2620"/>
    <mergeCell ref="W2620:X2620"/>
    <mergeCell ref="B2586:X2586"/>
    <mergeCell ref="B2588:C2591"/>
    <mergeCell ref="E2588:G2588"/>
    <mergeCell ref="I2588:K2588"/>
    <mergeCell ref="S2588:U2588"/>
    <mergeCell ref="W2588:X2588"/>
    <mergeCell ref="B2592:C2595"/>
    <mergeCell ref="E2592:G2592"/>
    <mergeCell ref="I2592:K2592"/>
    <mergeCell ref="S2592:U2592"/>
    <mergeCell ref="W2592:X2592"/>
    <mergeCell ref="E2597:G2597"/>
    <mergeCell ref="I2597:K2597"/>
    <mergeCell ref="S2597:U2597"/>
    <mergeCell ref="C2599:E2599"/>
    <mergeCell ref="G2599:I2599"/>
    <mergeCell ref="B2602:X2602"/>
    <mergeCell ref="C2567:E2567"/>
    <mergeCell ref="G2567:I2567"/>
    <mergeCell ref="B2570:X2570"/>
    <mergeCell ref="B2572:C2575"/>
    <mergeCell ref="E2572:G2572"/>
    <mergeCell ref="I2572:K2572"/>
    <mergeCell ref="S2572:U2572"/>
    <mergeCell ref="W2572:X2572"/>
    <mergeCell ref="B2576:C2579"/>
    <mergeCell ref="E2576:G2576"/>
    <mergeCell ref="I2576:K2576"/>
    <mergeCell ref="S2576:U2576"/>
    <mergeCell ref="W2576:X2576"/>
    <mergeCell ref="E2581:G2581"/>
    <mergeCell ref="I2581:K2581"/>
    <mergeCell ref="S2581:U2581"/>
    <mergeCell ref="C2583:E2583"/>
    <mergeCell ref="G2583:I2583"/>
    <mergeCell ref="E2549:G2549"/>
    <mergeCell ref="I2549:K2549"/>
    <mergeCell ref="S2549:U2549"/>
    <mergeCell ref="C2551:E2551"/>
    <mergeCell ref="G2551:I2551"/>
    <mergeCell ref="B2554:X2554"/>
    <mergeCell ref="B2556:C2559"/>
    <mergeCell ref="E2556:G2556"/>
    <mergeCell ref="I2556:K2556"/>
    <mergeCell ref="S2556:U2556"/>
    <mergeCell ref="W2556:X2556"/>
    <mergeCell ref="B2560:C2563"/>
    <mergeCell ref="E2560:G2560"/>
    <mergeCell ref="I2560:K2560"/>
    <mergeCell ref="S2560:U2560"/>
    <mergeCell ref="W2560:X2560"/>
    <mergeCell ref="E2565:G2565"/>
    <mergeCell ref="I2565:K2565"/>
    <mergeCell ref="S2565:U2565"/>
    <mergeCell ref="B2532:X2532"/>
    <mergeCell ref="B2534:C2535"/>
    <mergeCell ref="E2534:G2534"/>
    <mergeCell ref="I2534:K2534"/>
    <mergeCell ref="S2534:U2534"/>
    <mergeCell ref="W2534:X2534"/>
    <mergeCell ref="E2538:G2538"/>
    <mergeCell ref="I2538:K2538"/>
    <mergeCell ref="S2538:U2538"/>
    <mergeCell ref="C2540:E2540"/>
    <mergeCell ref="G2540:I2540"/>
    <mergeCell ref="B2543:X2543"/>
    <mergeCell ref="B2545:C2546"/>
    <mergeCell ref="E2545:G2545"/>
    <mergeCell ref="I2545:K2545"/>
    <mergeCell ref="S2545:U2545"/>
    <mergeCell ref="W2545:X2545"/>
    <mergeCell ref="C2513:E2513"/>
    <mergeCell ref="G2513:I2513"/>
    <mergeCell ref="B2516:X2516"/>
    <mergeCell ref="B2518:C2521"/>
    <mergeCell ref="E2518:G2518"/>
    <mergeCell ref="I2518:K2518"/>
    <mergeCell ref="S2518:U2518"/>
    <mergeCell ref="W2518:X2518"/>
    <mergeCell ref="B2522:C2525"/>
    <mergeCell ref="E2522:G2522"/>
    <mergeCell ref="I2522:K2522"/>
    <mergeCell ref="S2522:U2522"/>
    <mergeCell ref="E2527:G2527"/>
    <mergeCell ref="I2527:K2527"/>
    <mergeCell ref="S2527:U2527"/>
    <mergeCell ref="C2529:E2529"/>
    <mergeCell ref="G2529:I2529"/>
    <mergeCell ref="B2496:C2497"/>
    <mergeCell ref="E2496:G2496"/>
    <mergeCell ref="I2496:K2496"/>
    <mergeCell ref="S2496:U2496"/>
    <mergeCell ref="W2496:X2496"/>
    <mergeCell ref="E2500:G2500"/>
    <mergeCell ref="I2500:K2500"/>
    <mergeCell ref="S2500:U2500"/>
    <mergeCell ref="C2502:E2502"/>
    <mergeCell ref="G2502:I2502"/>
    <mergeCell ref="B2505:X2505"/>
    <mergeCell ref="B2507:C2508"/>
    <mergeCell ref="E2507:G2507"/>
    <mergeCell ref="I2507:K2507"/>
    <mergeCell ref="S2507:U2507"/>
    <mergeCell ref="W2507:X2507"/>
    <mergeCell ref="E2511:G2511"/>
    <mergeCell ref="I2511:K2511"/>
    <mergeCell ref="S2511:U2511"/>
    <mergeCell ref="E2479:G2479"/>
    <mergeCell ref="I2479:K2479"/>
    <mergeCell ref="S2479:U2479"/>
    <mergeCell ref="C2481:E2481"/>
    <mergeCell ref="G2481:I2481"/>
    <mergeCell ref="B2484:X2484"/>
    <mergeCell ref="B2485:C2486"/>
    <mergeCell ref="E2485:G2485"/>
    <mergeCell ref="I2485:K2485"/>
    <mergeCell ref="S2485:U2485"/>
    <mergeCell ref="W2485:X2485"/>
    <mergeCell ref="E2489:G2489"/>
    <mergeCell ref="I2489:K2489"/>
    <mergeCell ref="S2489:U2489"/>
    <mergeCell ref="C2491:E2491"/>
    <mergeCell ref="G2491:I2491"/>
    <mergeCell ref="B2494:X2494"/>
    <mergeCell ref="B2459:C2462"/>
    <mergeCell ref="E2459:G2459"/>
    <mergeCell ref="I2459:K2459"/>
    <mergeCell ref="S2459:U2459"/>
    <mergeCell ref="B2463:C2466"/>
    <mergeCell ref="E2463:G2463"/>
    <mergeCell ref="I2463:K2463"/>
    <mergeCell ref="S2463:U2463"/>
    <mergeCell ref="E2468:G2468"/>
    <mergeCell ref="I2468:K2468"/>
    <mergeCell ref="S2468:U2468"/>
    <mergeCell ref="C2470:E2470"/>
    <mergeCell ref="G2470:I2470"/>
    <mergeCell ref="B2473:X2473"/>
    <mergeCell ref="B2475:C2476"/>
    <mergeCell ref="E2475:G2475"/>
    <mergeCell ref="I2475:K2475"/>
    <mergeCell ref="S2475:U2475"/>
    <mergeCell ref="W2475:X2475"/>
    <mergeCell ref="E2441:G2441"/>
    <mergeCell ref="I2441:K2441"/>
    <mergeCell ref="S2441:U2441"/>
    <mergeCell ref="C2443:E2443"/>
    <mergeCell ref="G2443:I2443"/>
    <mergeCell ref="B2446:X2446"/>
    <mergeCell ref="B2448:C2449"/>
    <mergeCell ref="E2448:G2448"/>
    <mergeCell ref="I2448:K2448"/>
    <mergeCell ref="S2448:U2448"/>
    <mergeCell ref="W2448:X2448"/>
    <mergeCell ref="E2452:G2452"/>
    <mergeCell ref="I2452:K2452"/>
    <mergeCell ref="S2452:U2452"/>
    <mergeCell ref="C2454:E2454"/>
    <mergeCell ref="G2454:I2454"/>
    <mergeCell ref="B2457:X2457"/>
    <mergeCell ref="C2421:E2421"/>
    <mergeCell ref="G2421:I2421"/>
    <mergeCell ref="B2424:X2424"/>
    <mergeCell ref="B2426:C2427"/>
    <mergeCell ref="E2426:G2426"/>
    <mergeCell ref="I2426:K2426"/>
    <mergeCell ref="S2426:U2426"/>
    <mergeCell ref="W2426:X2426"/>
    <mergeCell ref="E2430:G2430"/>
    <mergeCell ref="I2430:K2430"/>
    <mergeCell ref="S2430:U2430"/>
    <mergeCell ref="C2432:E2432"/>
    <mergeCell ref="G2432:I2432"/>
    <mergeCell ref="B2435:X2435"/>
    <mergeCell ref="B2437:C2438"/>
    <mergeCell ref="E2437:G2437"/>
    <mergeCell ref="I2437:K2437"/>
    <mergeCell ref="S2437:U2437"/>
    <mergeCell ref="W2437:X2437"/>
    <mergeCell ref="E2403:G2403"/>
    <mergeCell ref="I2403:K2403"/>
    <mergeCell ref="S2403:U2403"/>
    <mergeCell ref="C2405:E2405"/>
    <mergeCell ref="G2405:I2405"/>
    <mergeCell ref="B2408:X2408"/>
    <mergeCell ref="B2410:C2413"/>
    <mergeCell ref="E2410:G2410"/>
    <mergeCell ref="I2410:K2410"/>
    <mergeCell ref="S2410:U2410"/>
    <mergeCell ref="B2414:C2417"/>
    <mergeCell ref="E2414:G2414"/>
    <mergeCell ref="I2414:K2414"/>
    <mergeCell ref="S2414:U2414"/>
    <mergeCell ref="E2419:G2419"/>
    <mergeCell ref="I2419:K2419"/>
    <mergeCell ref="S2419:U2419"/>
    <mergeCell ref="C2383:E2383"/>
    <mergeCell ref="G2383:I2383"/>
    <mergeCell ref="B2386:X2386"/>
    <mergeCell ref="B2388:C2389"/>
    <mergeCell ref="E2388:G2388"/>
    <mergeCell ref="I2388:K2388"/>
    <mergeCell ref="S2388:U2388"/>
    <mergeCell ref="E2392:G2392"/>
    <mergeCell ref="I2392:K2392"/>
    <mergeCell ref="S2392:U2392"/>
    <mergeCell ref="C2394:E2394"/>
    <mergeCell ref="G2394:I2394"/>
    <mergeCell ref="B2397:X2397"/>
    <mergeCell ref="B2399:C2400"/>
    <mergeCell ref="E2399:G2399"/>
    <mergeCell ref="I2399:K2399"/>
    <mergeCell ref="S2399:U2399"/>
    <mergeCell ref="W2399:X2399"/>
    <mergeCell ref="B2366:C2367"/>
    <mergeCell ref="E2366:G2366"/>
    <mergeCell ref="I2366:K2366"/>
    <mergeCell ref="S2366:U2366"/>
    <mergeCell ref="W2366:X2366"/>
    <mergeCell ref="E2370:G2370"/>
    <mergeCell ref="I2370:K2370"/>
    <mergeCell ref="S2370:U2370"/>
    <mergeCell ref="C2372:E2372"/>
    <mergeCell ref="G2372:I2372"/>
    <mergeCell ref="B2375:X2375"/>
    <mergeCell ref="B2377:C2378"/>
    <mergeCell ref="E2377:G2377"/>
    <mergeCell ref="I2377:K2377"/>
    <mergeCell ref="S2377:U2377"/>
    <mergeCell ref="W2377:X2377"/>
    <mergeCell ref="E2381:G2381"/>
    <mergeCell ref="I2381:K2381"/>
    <mergeCell ref="S2381:U2381"/>
    <mergeCell ref="E2348:G2348"/>
    <mergeCell ref="I2348:K2348"/>
    <mergeCell ref="S2348:U2348"/>
    <mergeCell ref="C2350:E2350"/>
    <mergeCell ref="G2350:I2350"/>
    <mergeCell ref="B2353:X2353"/>
    <mergeCell ref="B2355:C2356"/>
    <mergeCell ref="E2355:G2355"/>
    <mergeCell ref="I2355:K2355"/>
    <mergeCell ref="S2355:U2355"/>
    <mergeCell ref="W2355:X2355"/>
    <mergeCell ref="E2359:G2359"/>
    <mergeCell ref="I2359:K2359"/>
    <mergeCell ref="S2359:U2359"/>
    <mergeCell ref="C2361:E2361"/>
    <mergeCell ref="G2361:I2361"/>
    <mergeCell ref="B2364:X2364"/>
    <mergeCell ref="B2331:X2331"/>
    <mergeCell ref="B2333:C2334"/>
    <mergeCell ref="E2333:G2333"/>
    <mergeCell ref="I2333:K2333"/>
    <mergeCell ref="S2333:U2333"/>
    <mergeCell ref="W2333:X2333"/>
    <mergeCell ref="E2337:G2337"/>
    <mergeCell ref="I2337:K2337"/>
    <mergeCell ref="S2337:U2337"/>
    <mergeCell ref="C2339:E2339"/>
    <mergeCell ref="G2339:I2339"/>
    <mergeCell ref="B2342:X2342"/>
    <mergeCell ref="B2344:C2345"/>
    <mergeCell ref="E2344:G2344"/>
    <mergeCell ref="I2344:K2344"/>
    <mergeCell ref="S2344:U2344"/>
    <mergeCell ref="W2344:X2344"/>
    <mergeCell ref="C2312:E2312"/>
    <mergeCell ref="G2312:I2312"/>
    <mergeCell ref="B2315:X2315"/>
    <mergeCell ref="B2317:C2320"/>
    <mergeCell ref="E2317:G2317"/>
    <mergeCell ref="I2317:K2317"/>
    <mergeCell ref="S2317:U2317"/>
    <mergeCell ref="W2317:X2317"/>
    <mergeCell ref="B2321:C2324"/>
    <mergeCell ref="E2321:G2321"/>
    <mergeCell ref="I2321:K2321"/>
    <mergeCell ref="S2321:U2321"/>
    <mergeCell ref="E2326:G2326"/>
    <mergeCell ref="I2326:K2326"/>
    <mergeCell ref="S2326:U2326"/>
    <mergeCell ref="C2328:E2328"/>
    <mergeCell ref="G2328:I2328"/>
    <mergeCell ref="B2295:C2296"/>
    <mergeCell ref="E2295:G2295"/>
    <mergeCell ref="I2295:K2295"/>
    <mergeCell ref="S2295:U2295"/>
    <mergeCell ref="W2295:X2295"/>
    <mergeCell ref="E2299:G2299"/>
    <mergeCell ref="I2299:K2299"/>
    <mergeCell ref="S2299:U2299"/>
    <mergeCell ref="C2301:E2301"/>
    <mergeCell ref="G2301:I2301"/>
    <mergeCell ref="B2304:X2304"/>
    <mergeCell ref="B2306:C2307"/>
    <mergeCell ref="E2306:G2306"/>
    <mergeCell ref="I2306:K2306"/>
    <mergeCell ref="S2306:U2306"/>
    <mergeCell ref="W2306:X2306"/>
    <mergeCell ref="E2310:G2310"/>
    <mergeCell ref="I2310:K2310"/>
    <mergeCell ref="S2310:U2310"/>
    <mergeCell ref="E2277:G2277"/>
    <mergeCell ref="I2277:K2277"/>
    <mergeCell ref="S2277:U2277"/>
    <mergeCell ref="C2279:E2279"/>
    <mergeCell ref="G2279:I2279"/>
    <mergeCell ref="B2282:X2282"/>
    <mergeCell ref="B2284:C2285"/>
    <mergeCell ref="E2284:G2284"/>
    <mergeCell ref="I2284:K2284"/>
    <mergeCell ref="S2284:U2284"/>
    <mergeCell ref="W2284:X2284"/>
    <mergeCell ref="E2288:G2288"/>
    <mergeCell ref="I2288:K2288"/>
    <mergeCell ref="S2288:U2288"/>
    <mergeCell ref="C2290:E2290"/>
    <mergeCell ref="G2290:I2290"/>
    <mergeCell ref="B2293:X2293"/>
    <mergeCell ref="B2257:C2258"/>
    <mergeCell ref="E2257:G2257"/>
    <mergeCell ref="I2257:K2257"/>
    <mergeCell ref="S2257:U2257"/>
    <mergeCell ref="W2257:X2257"/>
    <mergeCell ref="E2261:G2261"/>
    <mergeCell ref="I2261:K2261"/>
    <mergeCell ref="S2261:U2261"/>
    <mergeCell ref="C2263:E2263"/>
    <mergeCell ref="G2263:I2263"/>
    <mergeCell ref="B2266:X2266"/>
    <mergeCell ref="B2268:C2271"/>
    <mergeCell ref="E2268:G2268"/>
    <mergeCell ref="I2268:K2268"/>
    <mergeCell ref="S2268:U2268"/>
    <mergeCell ref="W2268:X2268"/>
    <mergeCell ref="B2272:C2275"/>
    <mergeCell ref="E2272:G2272"/>
    <mergeCell ref="I2272:K2272"/>
    <mergeCell ref="S2272:U2272"/>
    <mergeCell ref="W2272:X2272"/>
    <mergeCell ref="E2238:G2238"/>
    <mergeCell ref="I2238:K2238"/>
    <mergeCell ref="S2238:U2238"/>
    <mergeCell ref="C2240:E2240"/>
    <mergeCell ref="G2240:I2240"/>
    <mergeCell ref="B2243:X2243"/>
    <mergeCell ref="B2245:C2248"/>
    <mergeCell ref="E2245:G2245"/>
    <mergeCell ref="I2245:K2245"/>
    <mergeCell ref="S2245:U2245"/>
    <mergeCell ref="W2245:X2245"/>
    <mergeCell ref="E2250:G2250"/>
    <mergeCell ref="I2250:K2250"/>
    <mergeCell ref="S2250:U2250"/>
    <mergeCell ref="C2252:E2252"/>
    <mergeCell ref="G2252:I2252"/>
    <mergeCell ref="B2255:X2255"/>
    <mergeCell ref="B2218:C2219"/>
    <mergeCell ref="E2218:G2218"/>
    <mergeCell ref="I2218:K2218"/>
    <mergeCell ref="S2218:U2218"/>
    <mergeCell ref="W2218:X2218"/>
    <mergeCell ref="E2222:G2222"/>
    <mergeCell ref="I2222:K2222"/>
    <mergeCell ref="S2222:U2222"/>
    <mergeCell ref="C2224:E2224"/>
    <mergeCell ref="G2224:I2224"/>
    <mergeCell ref="B2227:X2227"/>
    <mergeCell ref="B2229:C2232"/>
    <mergeCell ref="E2229:G2229"/>
    <mergeCell ref="I2229:K2229"/>
    <mergeCell ref="S2229:U2229"/>
    <mergeCell ref="B2233:C2236"/>
    <mergeCell ref="E2233:G2233"/>
    <mergeCell ref="I2233:K2233"/>
    <mergeCell ref="S2233:U2233"/>
    <mergeCell ref="E2200:G2200"/>
    <mergeCell ref="I2200:K2200"/>
    <mergeCell ref="S2200:U2200"/>
    <mergeCell ref="C2202:E2202"/>
    <mergeCell ref="G2202:I2202"/>
    <mergeCell ref="B2205:X2205"/>
    <mergeCell ref="B2207:C2208"/>
    <mergeCell ref="E2207:G2207"/>
    <mergeCell ref="I2207:K2207"/>
    <mergeCell ref="S2207:U2207"/>
    <mergeCell ref="W2207:X2207"/>
    <mergeCell ref="E2211:G2211"/>
    <mergeCell ref="I2211:K2211"/>
    <mergeCell ref="S2211:U2211"/>
    <mergeCell ref="C2213:E2213"/>
    <mergeCell ref="G2213:I2213"/>
    <mergeCell ref="B2216:X2216"/>
    <mergeCell ref="C2180:E2180"/>
    <mergeCell ref="G2180:I2180"/>
    <mergeCell ref="B2183:X2183"/>
    <mergeCell ref="B2185:C2186"/>
    <mergeCell ref="E2185:G2185"/>
    <mergeCell ref="I2185:K2185"/>
    <mergeCell ref="S2185:U2185"/>
    <mergeCell ref="W2185:X2185"/>
    <mergeCell ref="E2189:G2189"/>
    <mergeCell ref="I2189:K2189"/>
    <mergeCell ref="S2189:U2189"/>
    <mergeCell ref="C2191:E2191"/>
    <mergeCell ref="G2191:I2191"/>
    <mergeCell ref="B2194:X2194"/>
    <mergeCell ref="B2196:C2197"/>
    <mergeCell ref="E2196:G2196"/>
    <mergeCell ref="I2196:K2196"/>
    <mergeCell ref="S2196:U2196"/>
    <mergeCell ref="W2196:X2196"/>
    <mergeCell ref="B2162:C2165"/>
    <mergeCell ref="E2162:G2162"/>
    <mergeCell ref="I2162:K2162"/>
    <mergeCell ref="S2162:U2162"/>
    <mergeCell ref="W2162:X2162"/>
    <mergeCell ref="E2167:G2167"/>
    <mergeCell ref="I2167:K2167"/>
    <mergeCell ref="S2167:U2167"/>
    <mergeCell ref="C2169:E2169"/>
    <mergeCell ref="G2169:I2169"/>
    <mergeCell ref="B2172:X2172"/>
    <mergeCell ref="B2174:C2175"/>
    <mergeCell ref="E2174:G2174"/>
    <mergeCell ref="I2174:K2174"/>
    <mergeCell ref="S2174:U2174"/>
    <mergeCell ref="W2174:X2174"/>
    <mergeCell ref="E2178:G2178"/>
    <mergeCell ref="I2178:K2178"/>
    <mergeCell ref="S2178:U2178"/>
    <mergeCell ref="C2142:E2142"/>
    <mergeCell ref="G2142:I2142"/>
    <mergeCell ref="B2145:X2145"/>
    <mergeCell ref="B2147:C2148"/>
    <mergeCell ref="E2147:G2147"/>
    <mergeCell ref="I2147:K2147"/>
    <mergeCell ref="S2147:U2147"/>
    <mergeCell ref="W2147:X2147"/>
    <mergeCell ref="E2151:G2151"/>
    <mergeCell ref="I2151:K2151"/>
    <mergeCell ref="S2151:U2151"/>
    <mergeCell ref="C2153:E2153"/>
    <mergeCell ref="G2153:I2153"/>
    <mergeCell ref="B2156:X2156"/>
    <mergeCell ref="B2158:C2161"/>
    <mergeCell ref="E2158:G2158"/>
    <mergeCell ref="I2158:K2158"/>
    <mergeCell ref="S2158:U2158"/>
    <mergeCell ref="W2158:X2158"/>
    <mergeCell ref="E2124:G2124"/>
    <mergeCell ref="I2124:K2124"/>
    <mergeCell ref="S2124:U2124"/>
    <mergeCell ref="C2126:E2126"/>
    <mergeCell ref="G2126:I2126"/>
    <mergeCell ref="B2129:X2129"/>
    <mergeCell ref="B2131:C2134"/>
    <mergeCell ref="E2131:G2131"/>
    <mergeCell ref="I2131:K2131"/>
    <mergeCell ref="S2131:U2131"/>
    <mergeCell ref="W2131:X2131"/>
    <mergeCell ref="B2135:C2138"/>
    <mergeCell ref="E2135:G2135"/>
    <mergeCell ref="I2135:K2135"/>
    <mergeCell ref="S2135:U2135"/>
    <mergeCell ref="W2135:X2135"/>
    <mergeCell ref="E2140:G2140"/>
    <mergeCell ref="I2140:K2140"/>
    <mergeCell ref="S2140:U2140"/>
    <mergeCell ref="C2104:E2104"/>
    <mergeCell ref="G2104:I2104"/>
    <mergeCell ref="B2107:X2107"/>
    <mergeCell ref="B2109:C2110"/>
    <mergeCell ref="E2109:G2109"/>
    <mergeCell ref="I2109:K2109"/>
    <mergeCell ref="S2109:U2109"/>
    <mergeCell ref="W2109:X2109"/>
    <mergeCell ref="E2113:G2113"/>
    <mergeCell ref="I2113:K2113"/>
    <mergeCell ref="S2113:U2113"/>
    <mergeCell ref="C2115:E2115"/>
    <mergeCell ref="G2115:I2115"/>
    <mergeCell ref="B2118:X2118"/>
    <mergeCell ref="B2120:C2121"/>
    <mergeCell ref="E2120:G2120"/>
    <mergeCell ref="I2120:K2120"/>
    <mergeCell ref="S2120:U2120"/>
    <mergeCell ref="W2120:X2120"/>
    <mergeCell ref="B2087:C2088"/>
    <mergeCell ref="E2087:G2087"/>
    <mergeCell ref="I2087:K2087"/>
    <mergeCell ref="S2087:U2087"/>
    <mergeCell ref="W2087:X2087"/>
    <mergeCell ref="E2091:G2091"/>
    <mergeCell ref="I2091:K2091"/>
    <mergeCell ref="S2091:U2091"/>
    <mergeCell ref="C2093:E2093"/>
    <mergeCell ref="G2093:I2093"/>
    <mergeCell ref="B2096:X2096"/>
    <mergeCell ref="B2098:C2099"/>
    <mergeCell ref="E2098:G2098"/>
    <mergeCell ref="I2098:K2098"/>
    <mergeCell ref="S2098:U2098"/>
    <mergeCell ref="W2098:X2098"/>
    <mergeCell ref="E2102:G2102"/>
    <mergeCell ref="I2102:K2102"/>
    <mergeCell ref="S2102:U2102"/>
    <mergeCell ref="E2069:G2069"/>
    <mergeCell ref="I2069:K2069"/>
    <mergeCell ref="S2069:U2069"/>
    <mergeCell ref="C2071:E2071"/>
    <mergeCell ref="G2071:I2071"/>
    <mergeCell ref="B2074:X2074"/>
    <mergeCell ref="B2076:C2077"/>
    <mergeCell ref="E2076:G2076"/>
    <mergeCell ref="I2076:K2076"/>
    <mergeCell ref="S2076:U2076"/>
    <mergeCell ref="W2076:X2076"/>
    <mergeCell ref="E2080:G2080"/>
    <mergeCell ref="I2080:K2080"/>
    <mergeCell ref="S2080:U2080"/>
    <mergeCell ref="C2082:E2082"/>
    <mergeCell ref="G2082:I2082"/>
    <mergeCell ref="B2085:X2085"/>
    <mergeCell ref="B2049:C2052"/>
    <mergeCell ref="E2049:G2049"/>
    <mergeCell ref="I2049:K2049"/>
    <mergeCell ref="S2049:U2049"/>
    <mergeCell ref="W2049:X2049"/>
    <mergeCell ref="B2053:C2056"/>
    <mergeCell ref="E2053:G2053"/>
    <mergeCell ref="I2053:K2053"/>
    <mergeCell ref="S2053:U2053"/>
    <mergeCell ref="W2053:X2053"/>
    <mergeCell ref="E2058:G2058"/>
    <mergeCell ref="I2058:K2058"/>
    <mergeCell ref="S2058:U2058"/>
    <mergeCell ref="C2060:E2060"/>
    <mergeCell ref="G2060:I2060"/>
    <mergeCell ref="B2063:X2063"/>
    <mergeCell ref="B2065:C2066"/>
    <mergeCell ref="E2065:G2065"/>
    <mergeCell ref="I2065:K2065"/>
    <mergeCell ref="S2065:U2065"/>
    <mergeCell ref="W2065:X2065"/>
    <mergeCell ref="E2031:G2031"/>
    <mergeCell ref="I2031:K2031"/>
    <mergeCell ref="S2031:U2031"/>
    <mergeCell ref="C2033:E2033"/>
    <mergeCell ref="G2033:I2033"/>
    <mergeCell ref="B2036:X2036"/>
    <mergeCell ref="B2038:C2039"/>
    <mergeCell ref="E2038:G2038"/>
    <mergeCell ref="I2038:K2038"/>
    <mergeCell ref="S2038:U2038"/>
    <mergeCell ref="W2038:X2038"/>
    <mergeCell ref="E2042:G2042"/>
    <mergeCell ref="I2042:K2042"/>
    <mergeCell ref="S2042:U2042"/>
    <mergeCell ref="C2044:E2044"/>
    <mergeCell ref="G2044:I2044"/>
    <mergeCell ref="B2047:X2047"/>
    <mergeCell ref="B2014:X2014"/>
    <mergeCell ref="B2016:C2017"/>
    <mergeCell ref="E2016:G2016"/>
    <mergeCell ref="I2016:K2016"/>
    <mergeCell ref="S2016:U2016"/>
    <mergeCell ref="W2016:X2016"/>
    <mergeCell ref="E2020:G2020"/>
    <mergeCell ref="I2020:K2020"/>
    <mergeCell ref="S2020:U2020"/>
    <mergeCell ref="C2022:E2022"/>
    <mergeCell ref="G2022:I2022"/>
    <mergeCell ref="B2025:X2025"/>
    <mergeCell ref="B2027:C2028"/>
    <mergeCell ref="E2027:G2027"/>
    <mergeCell ref="I2027:K2027"/>
    <mergeCell ref="S2027:U2027"/>
    <mergeCell ref="W2027:X2027"/>
    <mergeCell ref="C1995:E1995"/>
    <mergeCell ref="G1995:I1995"/>
    <mergeCell ref="B1998:X1998"/>
    <mergeCell ref="B2000:C2003"/>
    <mergeCell ref="E2000:G2000"/>
    <mergeCell ref="I2000:K2000"/>
    <mergeCell ref="S2000:U2000"/>
    <mergeCell ref="W2000:X2000"/>
    <mergeCell ref="B2004:C2007"/>
    <mergeCell ref="E2004:G2004"/>
    <mergeCell ref="I2004:K2004"/>
    <mergeCell ref="S2004:U2004"/>
    <mergeCell ref="W2004:X2004"/>
    <mergeCell ref="E2009:G2009"/>
    <mergeCell ref="I2009:K2009"/>
    <mergeCell ref="S2009:U2009"/>
    <mergeCell ref="C2011:E2011"/>
    <mergeCell ref="G2011:I2011"/>
    <mergeCell ref="B1976:C1979"/>
    <mergeCell ref="E1976:G1976"/>
    <mergeCell ref="I1976:K1976"/>
    <mergeCell ref="S1976:U1976"/>
    <mergeCell ref="E1981:G1981"/>
    <mergeCell ref="I1981:K1981"/>
    <mergeCell ref="S1981:U1981"/>
    <mergeCell ref="C1983:E1983"/>
    <mergeCell ref="G1983:I1983"/>
    <mergeCell ref="B1986:X1986"/>
    <mergeCell ref="B1988:C1991"/>
    <mergeCell ref="E1988:G1988"/>
    <mergeCell ref="I1988:K1988"/>
    <mergeCell ref="S1988:U1988"/>
    <mergeCell ref="W1988:X1988"/>
    <mergeCell ref="E1993:G1993"/>
    <mergeCell ref="I1993:K1993"/>
    <mergeCell ref="S1993:U1993"/>
    <mergeCell ref="E1954:G1954"/>
    <mergeCell ref="I1954:K1954"/>
    <mergeCell ref="S1954:U1954"/>
    <mergeCell ref="C1956:E1956"/>
    <mergeCell ref="G1956:I1956"/>
    <mergeCell ref="B1959:X1959"/>
    <mergeCell ref="B1961:C1962"/>
    <mergeCell ref="E1961:G1961"/>
    <mergeCell ref="I1961:K1961"/>
    <mergeCell ref="S1961:U1961"/>
    <mergeCell ref="E1965:G1965"/>
    <mergeCell ref="I1965:K1965"/>
    <mergeCell ref="S1965:U1965"/>
    <mergeCell ref="C1967:E1967"/>
    <mergeCell ref="G1967:I1967"/>
    <mergeCell ref="B1970:X1970"/>
    <mergeCell ref="B1972:C1975"/>
    <mergeCell ref="E1972:G1972"/>
    <mergeCell ref="I1972:K1972"/>
    <mergeCell ref="S1972:U1972"/>
    <mergeCell ref="B1933:C1936"/>
    <mergeCell ref="E1933:G1933"/>
    <mergeCell ref="I1933:K1933"/>
    <mergeCell ref="S1933:U1933"/>
    <mergeCell ref="W1933:X1933"/>
    <mergeCell ref="E1938:G1938"/>
    <mergeCell ref="I1938:K1938"/>
    <mergeCell ref="S1938:U1938"/>
    <mergeCell ref="C1940:E1940"/>
    <mergeCell ref="G1940:I1940"/>
    <mergeCell ref="B1943:X1943"/>
    <mergeCell ref="B1945:C1948"/>
    <mergeCell ref="E1945:G1945"/>
    <mergeCell ref="I1945:K1945"/>
    <mergeCell ref="S1945:U1945"/>
    <mergeCell ref="W1945:X1945"/>
    <mergeCell ref="B1949:C1952"/>
    <mergeCell ref="E1949:G1949"/>
    <mergeCell ref="I1949:K1949"/>
    <mergeCell ref="S1949:U1949"/>
    <mergeCell ref="W1949:X1949"/>
    <mergeCell ref="B1913:C1916"/>
    <mergeCell ref="E1913:G1913"/>
    <mergeCell ref="I1913:K1913"/>
    <mergeCell ref="S1913:U1913"/>
    <mergeCell ref="B1917:C1920"/>
    <mergeCell ref="E1917:G1917"/>
    <mergeCell ref="I1917:K1917"/>
    <mergeCell ref="S1917:U1917"/>
    <mergeCell ref="W1917:X1917"/>
    <mergeCell ref="E1922:G1922"/>
    <mergeCell ref="I1922:K1922"/>
    <mergeCell ref="S1922:U1922"/>
    <mergeCell ref="C1924:E1924"/>
    <mergeCell ref="G1924:I1924"/>
    <mergeCell ref="B1927:X1927"/>
    <mergeCell ref="B1929:C1932"/>
    <mergeCell ref="E1929:G1929"/>
    <mergeCell ref="I1929:K1929"/>
    <mergeCell ref="S1929:U1929"/>
    <mergeCell ref="W1929:X1929"/>
    <mergeCell ref="E1895:G1895"/>
    <mergeCell ref="I1895:K1895"/>
    <mergeCell ref="S1895:U1895"/>
    <mergeCell ref="C1897:E1897"/>
    <mergeCell ref="G1897:I1897"/>
    <mergeCell ref="B1900:X1900"/>
    <mergeCell ref="B1902:C1903"/>
    <mergeCell ref="E1902:G1902"/>
    <mergeCell ref="I1902:K1902"/>
    <mergeCell ref="S1902:U1902"/>
    <mergeCell ref="W1902:X1902"/>
    <mergeCell ref="E1906:G1906"/>
    <mergeCell ref="I1906:K1906"/>
    <mergeCell ref="S1906:U1906"/>
    <mergeCell ref="C1908:E1908"/>
    <mergeCell ref="G1908:I1908"/>
    <mergeCell ref="B1911:X1911"/>
    <mergeCell ref="C1876:E1876"/>
    <mergeCell ref="G1876:I1876"/>
    <mergeCell ref="B1879:X1879"/>
    <mergeCell ref="B1881:C1882"/>
    <mergeCell ref="E1881:G1881"/>
    <mergeCell ref="I1881:K1881"/>
    <mergeCell ref="S1881:U1881"/>
    <mergeCell ref="W1881:X1881"/>
    <mergeCell ref="E1885:G1885"/>
    <mergeCell ref="I1885:K1885"/>
    <mergeCell ref="S1885:U1885"/>
    <mergeCell ref="C1887:E1887"/>
    <mergeCell ref="G1887:I1887"/>
    <mergeCell ref="B1890:X1890"/>
    <mergeCell ref="B1892:C1893"/>
    <mergeCell ref="E1892:G1892"/>
    <mergeCell ref="I1892:K1892"/>
    <mergeCell ref="S1892:U1892"/>
    <mergeCell ref="W1892:X1892"/>
    <mergeCell ref="B1858:C1861"/>
    <mergeCell ref="E1858:G1858"/>
    <mergeCell ref="I1858:K1858"/>
    <mergeCell ref="S1858:U1858"/>
    <mergeCell ref="W1858:X1858"/>
    <mergeCell ref="E1863:G1863"/>
    <mergeCell ref="I1863:K1863"/>
    <mergeCell ref="S1863:U1863"/>
    <mergeCell ref="C1865:E1865"/>
    <mergeCell ref="G1865:I1865"/>
    <mergeCell ref="B1868:X1868"/>
    <mergeCell ref="B1870:C1871"/>
    <mergeCell ref="E1870:G1870"/>
    <mergeCell ref="I1870:K1870"/>
    <mergeCell ref="S1870:U1870"/>
    <mergeCell ref="W1870:X1870"/>
    <mergeCell ref="E1874:G1874"/>
    <mergeCell ref="I1874:K1874"/>
    <mergeCell ref="S1874:U1874"/>
    <mergeCell ref="C1837:E1837"/>
    <mergeCell ref="G1837:I1837"/>
    <mergeCell ref="B1840:X1840"/>
    <mergeCell ref="B1842:C1845"/>
    <mergeCell ref="E1842:G1842"/>
    <mergeCell ref="I1842:K1842"/>
    <mergeCell ref="S1842:U1842"/>
    <mergeCell ref="W1842:X1842"/>
    <mergeCell ref="E1847:G1847"/>
    <mergeCell ref="I1847:K1847"/>
    <mergeCell ref="S1847:U1847"/>
    <mergeCell ref="C1849:E1849"/>
    <mergeCell ref="G1849:I1849"/>
    <mergeCell ref="B1852:X1852"/>
    <mergeCell ref="B1854:C1857"/>
    <mergeCell ref="E1854:G1854"/>
    <mergeCell ref="I1854:K1854"/>
    <mergeCell ref="S1854:U1854"/>
    <mergeCell ref="W1854:X1854"/>
    <mergeCell ref="E1819:G1819"/>
    <mergeCell ref="I1819:K1819"/>
    <mergeCell ref="S1819:U1819"/>
    <mergeCell ref="C1821:E1821"/>
    <mergeCell ref="G1821:I1821"/>
    <mergeCell ref="B1824:X1824"/>
    <mergeCell ref="B1826:C1829"/>
    <mergeCell ref="E1826:G1826"/>
    <mergeCell ref="I1826:K1826"/>
    <mergeCell ref="S1826:U1826"/>
    <mergeCell ref="W1826:X1826"/>
    <mergeCell ref="B1830:C1833"/>
    <mergeCell ref="E1830:G1830"/>
    <mergeCell ref="I1830:K1830"/>
    <mergeCell ref="S1830:U1830"/>
    <mergeCell ref="W1830:X1830"/>
    <mergeCell ref="E1835:G1835"/>
    <mergeCell ref="I1835:K1835"/>
    <mergeCell ref="S1835:U1835"/>
    <mergeCell ref="C1799:E1799"/>
    <mergeCell ref="G1799:I1799"/>
    <mergeCell ref="B1802:X1802"/>
    <mergeCell ref="B1804:C1805"/>
    <mergeCell ref="E1804:G1804"/>
    <mergeCell ref="I1804:K1804"/>
    <mergeCell ref="S1804:U1804"/>
    <mergeCell ref="W1804:X1804"/>
    <mergeCell ref="E1808:G1808"/>
    <mergeCell ref="I1808:K1808"/>
    <mergeCell ref="S1808:U1808"/>
    <mergeCell ref="C1810:E1810"/>
    <mergeCell ref="G1810:I1810"/>
    <mergeCell ref="B1813:X1813"/>
    <mergeCell ref="B1815:C1816"/>
    <mergeCell ref="E1815:G1815"/>
    <mergeCell ref="I1815:K1815"/>
    <mergeCell ref="S1815:U1815"/>
    <mergeCell ref="W1815:X1815"/>
    <mergeCell ref="E1782:G1782"/>
    <mergeCell ref="I1782:K1782"/>
    <mergeCell ref="S1782:U1782"/>
    <mergeCell ref="C1784:E1784"/>
    <mergeCell ref="G1784:I1784"/>
    <mergeCell ref="B1787:X1787"/>
    <mergeCell ref="B1789:C1792"/>
    <mergeCell ref="E1789:G1789"/>
    <mergeCell ref="I1789:K1789"/>
    <mergeCell ref="S1789:U1789"/>
    <mergeCell ref="W1789:X1789"/>
    <mergeCell ref="B1793:C1796"/>
    <mergeCell ref="E1793:G1793"/>
    <mergeCell ref="I1793:K1793"/>
    <mergeCell ref="S1793:U1793"/>
    <mergeCell ref="W1793:X1793"/>
    <mergeCell ref="E1797:G1797"/>
    <mergeCell ref="I1797:K1797"/>
    <mergeCell ref="S1797:U1797"/>
    <mergeCell ref="B1762:C1765"/>
    <mergeCell ref="E1762:G1762"/>
    <mergeCell ref="I1762:K1762"/>
    <mergeCell ref="S1762:U1762"/>
    <mergeCell ref="W1762:X1762"/>
    <mergeCell ref="B1766:C1769"/>
    <mergeCell ref="E1766:G1766"/>
    <mergeCell ref="I1766:K1766"/>
    <mergeCell ref="S1766:U1766"/>
    <mergeCell ref="W1766:X1766"/>
    <mergeCell ref="E1771:G1771"/>
    <mergeCell ref="I1771:K1771"/>
    <mergeCell ref="S1771:U1771"/>
    <mergeCell ref="C1773:E1773"/>
    <mergeCell ref="G1773:I1773"/>
    <mergeCell ref="B1776:X1776"/>
    <mergeCell ref="B1778:C1779"/>
    <mergeCell ref="E1778:G1778"/>
    <mergeCell ref="I1778:K1778"/>
    <mergeCell ref="S1778:U1778"/>
    <mergeCell ref="W1778:X1778"/>
    <mergeCell ref="E1744:G1744"/>
    <mergeCell ref="I1744:K1744"/>
    <mergeCell ref="S1744:U1744"/>
    <mergeCell ref="C1746:E1746"/>
    <mergeCell ref="G1746:I1746"/>
    <mergeCell ref="B1749:X1749"/>
    <mergeCell ref="B1751:C1752"/>
    <mergeCell ref="E1751:G1751"/>
    <mergeCell ref="I1751:K1751"/>
    <mergeCell ref="S1751:U1751"/>
    <mergeCell ref="W1751:X1751"/>
    <mergeCell ref="E1755:G1755"/>
    <mergeCell ref="I1755:K1755"/>
    <mergeCell ref="S1755:U1755"/>
    <mergeCell ref="C1757:E1757"/>
    <mergeCell ref="G1757:I1757"/>
    <mergeCell ref="B1760:X1760"/>
    <mergeCell ref="B1727:X1727"/>
    <mergeCell ref="B1729:C1730"/>
    <mergeCell ref="E1729:G1729"/>
    <mergeCell ref="I1729:K1729"/>
    <mergeCell ref="S1729:U1729"/>
    <mergeCell ref="W1729:X1729"/>
    <mergeCell ref="E1733:G1733"/>
    <mergeCell ref="I1733:K1733"/>
    <mergeCell ref="S1733:U1733"/>
    <mergeCell ref="C1735:E1735"/>
    <mergeCell ref="G1735:I1735"/>
    <mergeCell ref="B1738:X1738"/>
    <mergeCell ref="B1740:C1741"/>
    <mergeCell ref="E1740:G1740"/>
    <mergeCell ref="I1740:K1740"/>
    <mergeCell ref="S1740:U1740"/>
    <mergeCell ref="W1740:X1740"/>
    <mergeCell ref="C1708:E1708"/>
    <mergeCell ref="G1708:I1708"/>
    <mergeCell ref="B1711:X1711"/>
    <mergeCell ref="B1713:C1716"/>
    <mergeCell ref="E1713:G1713"/>
    <mergeCell ref="I1713:K1713"/>
    <mergeCell ref="S1713:U1713"/>
    <mergeCell ref="W1713:X1713"/>
    <mergeCell ref="B1717:C1720"/>
    <mergeCell ref="E1717:G1717"/>
    <mergeCell ref="I1717:K1717"/>
    <mergeCell ref="S1717:U1717"/>
    <mergeCell ref="W1717:X1717"/>
    <mergeCell ref="E1722:G1722"/>
    <mergeCell ref="I1722:K1722"/>
    <mergeCell ref="S1722:U1722"/>
    <mergeCell ref="C1724:E1724"/>
    <mergeCell ref="G1724:I1724"/>
    <mergeCell ref="B1690:C1693"/>
    <mergeCell ref="E1690:G1690"/>
    <mergeCell ref="I1690:K1690"/>
    <mergeCell ref="S1690:U1690"/>
    <mergeCell ref="E1695:G1695"/>
    <mergeCell ref="I1695:K1695"/>
    <mergeCell ref="S1695:U1695"/>
    <mergeCell ref="C1697:E1697"/>
    <mergeCell ref="G1697:I1697"/>
    <mergeCell ref="B1700:X1700"/>
    <mergeCell ref="B1702:C1703"/>
    <mergeCell ref="E1702:G1702"/>
    <mergeCell ref="I1702:K1702"/>
    <mergeCell ref="S1702:U1702"/>
    <mergeCell ref="W1702:X1702"/>
    <mergeCell ref="E1706:G1706"/>
    <mergeCell ref="I1706:K1706"/>
    <mergeCell ref="S1706:U1706"/>
    <mergeCell ref="C1670:E1670"/>
    <mergeCell ref="G1670:I1670"/>
    <mergeCell ref="B1673:X1673"/>
    <mergeCell ref="B1675:C1676"/>
    <mergeCell ref="E1675:G1675"/>
    <mergeCell ref="I1675:K1675"/>
    <mergeCell ref="S1675:U1675"/>
    <mergeCell ref="E1679:G1679"/>
    <mergeCell ref="I1679:K1679"/>
    <mergeCell ref="S1679:U1679"/>
    <mergeCell ref="C1681:E1681"/>
    <mergeCell ref="G1681:I1681"/>
    <mergeCell ref="B1684:X1684"/>
    <mergeCell ref="B1686:C1689"/>
    <mergeCell ref="E1686:G1686"/>
    <mergeCell ref="I1686:K1686"/>
    <mergeCell ref="S1686:U1686"/>
    <mergeCell ref="B1653:C1654"/>
    <mergeCell ref="E1653:G1653"/>
    <mergeCell ref="I1653:K1653"/>
    <mergeCell ref="S1653:U1653"/>
    <mergeCell ref="W1653:X1653"/>
    <mergeCell ref="E1657:G1657"/>
    <mergeCell ref="I1657:K1657"/>
    <mergeCell ref="S1657:U1657"/>
    <mergeCell ref="C1659:E1659"/>
    <mergeCell ref="G1659:I1659"/>
    <mergeCell ref="B1662:X1662"/>
    <mergeCell ref="B1664:C1665"/>
    <mergeCell ref="E1664:G1664"/>
    <mergeCell ref="I1664:K1664"/>
    <mergeCell ref="S1664:U1664"/>
    <mergeCell ref="W1664:X1664"/>
    <mergeCell ref="E1668:G1668"/>
    <mergeCell ref="I1668:K1668"/>
    <mergeCell ref="S1668:U1668"/>
    <mergeCell ref="E1635:G1635"/>
    <mergeCell ref="I1635:K1635"/>
    <mergeCell ref="S1635:U1635"/>
    <mergeCell ref="C1637:E1637"/>
    <mergeCell ref="G1637:I1637"/>
    <mergeCell ref="B1640:X1640"/>
    <mergeCell ref="B1642:C1643"/>
    <mergeCell ref="E1642:G1642"/>
    <mergeCell ref="I1642:K1642"/>
    <mergeCell ref="S1642:U1642"/>
    <mergeCell ref="W1642:X1642"/>
    <mergeCell ref="E1646:G1646"/>
    <mergeCell ref="I1646:K1646"/>
    <mergeCell ref="S1646:U1646"/>
    <mergeCell ref="C1648:E1648"/>
    <mergeCell ref="G1648:I1648"/>
    <mergeCell ref="B1651:X1651"/>
    <mergeCell ref="C1615:E1615"/>
    <mergeCell ref="G1615:I1615"/>
    <mergeCell ref="B1618:X1618"/>
    <mergeCell ref="B1620:C1621"/>
    <mergeCell ref="E1620:G1620"/>
    <mergeCell ref="I1620:K1620"/>
    <mergeCell ref="S1620:U1620"/>
    <mergeCell ref="W1620:X1620"/>
    <mergeCell ref="E1624:G1624"/>
    <mergeCell ref="I1624:K1624"/>
    <mergeCell ref="S1624:U1624"/>
    <mergeCell ref="C1626:E1626"/>
    <mergeCell ref="G1626:I1626"/>
    <mergeCell ref="B1629:X1629"/>
    <mergeCell ref="B1631:C1632"/>
    <mergeCell ref="E1631:G1631"/>
    <mergeCell ref="I1631:K1631"/>
    <mergeCell ref="S1631:U1631"/>
    <mergeCell ref="W1631:X1631"/>
    <mergeCell ref="E1597:G1597"/>
    <mergeCell ref="I1597:K1597"/>
    <mergeCell ref="S1597:U1597"/>
    <mergeCell ref="C1599:E1599"/>
    <mergeCell ref="G1599:I1599"/>
    <mergeCell ref="B1602:X1602"/>
    <mergeCell ref="B1604:C1607"/>
    <mergeCell ref="E1604:G1604"/>
    <mergeCell ref="I1604:K1604"/>
    <mergeCell ref="S1604:U1604"/>
    <mergeCell ref="W1604:X1604"/>
    <mergeCell ref="B1608:C1611"/>
    <mergeCell ref="E1608:G1608"/>
    <mergeCell ref="I1608:K1608"/>
    <mergeCell ref="S1608:U1608"/>
    <mergeCell ref="W1608:X1608"/>
    <mergeCell ref="E1613:G1613"/>
    <mergeCell ref="I1613:K1613"/>
    <mergeCell ref="S1613:U1613"/>
    <mergeCell ref="B1576:C1579"/>
    <mergeCell ref="E1576:G1576"/>
    <mergeCell ref="I1576:K1576"/>
    <mergeCell ref="S1576:U1576"/>
    <mergeCell ref="W1576:X1576"/>
    <mergeCell ref="E1581:G1581"/>
    <mergeCell ref="I1581:K1581"/>
    <mergeCell ref="S1581:U1581"/>
    <mergeCell ref="C1583:E1583"/>
    <mergeCell ref="G1583:I1583"/>
    <mergeCell ref="B1586:X1586"/>
    <mergeCell ref="B1588:C1591"/>
    <mergeCell ref="E1588:G1588"/>
    <mergeCell ref="I1588:K1588"/>
    <mergeCell ref="S1588:U1588"/>
    <mergeCell ref="W1588:X1588"/>
    <mergeCell ref="B1592:C1595"/>
    <mergeCell ref="E1592:G1592"/>
    <mergeCell ref="I1592:K1592"/>
    <mergeCell ref="S1592:U1592"/>
    <mergeCell ref="W1592:X1592"/>
    <mergeCell ref="C1556:E1556"/>
    <mergeCell ref="G1556:I1556"/>
    <mergeCell ref="B1559:X1559"/>
    <mergeCell ref="B1561:C1562"/>
    <mergeCell ref="E1561:G1561"/>
    <mergeCell ref="I1561:K1561"/>
    <mergeCell ref="S1561:U1561"/>
    <mergeCell ref="W1561:X1561"/>
    <mergeCell ref="E1565:G1565"/>
    <mergeCell ref="I1565:K1565"/>
    <mergeCell ref="S1565:U1565"/>
    <mergeCell ref="C1567:E1567"/>
    <mergeCell ref="G1567:I1567"/>
    <mergeCell ref="B1570:X1570"/>
    <mergeCell ref="B1572:C1575"/>
    <mergeCell ref="E1572:G1572"/>
    <mergeCell ref="I1572:K1572"/>
    <mergeCell ref="S1572:U1572"/>
    <mergeCell ref="W1572:X1572"/>
    <mergeCell ref="B1539:C1540"/>
    <mergeCell ref="E1539:G1539"/>
    <mergeCell ref="I1539:K1539"/>
    <mergeCell ref="S1539:U1539"/>
    <mergeCell ref="W1539:X1539"/>
    <mergeCell ref="E1543:G1543"/>
    <mergeCell ref="I1543:K1543"/>
    <mergeCell ref="S1543:U1543"/>
    <mergeCell ref="C1545:E1545"/>
    <mergeCell ref="G1545:I1545"/>
    <mergeCell ref="B1548:X1548"/>
    <mergeCell ref="B1550:C1551"/>
    <mergeCell ref="E1550:G1550"/>
    <mergeCell ref="I1550:K1550"/>
    <mergeCell ref="S1550:U1550"/>
    <mergeCell ref="W1550:X1550"/>
    <mergeCell ref="E1554:G1554"/>
    <mergeCell ref="I1554:K1554"/>
    <mergeCell ref="S1554:U1554"/>
    <mergeCell ref="E1521:G1521"/>
    <mergeCell ref="I1521:K1521"/>
    <mergeCell ref="S1521:U1521"/>
    <mergeCell ref="C1523:E1523"/>
    <mergeCell ref="G1523:I1523"/>
    <mergeCell ref="B1526:X1526"/>
    <mergeCell ref="B1528:C1529"/>
    <mergeCell ref="E1528:G1528"/>
    <mergeCell ref="I1528:K1528"/>
    <mergeCell ref="S1528:U1528"/>
    <mergeCell ref="W1528:X1528"/>
    <mergeCell ref="E1532:G1532"/>
    <mergeCell ref="I1532:K1532"/>
    <mergeCell ref="S1532:U1532"/>
    <mergeCell ref="C1534:E1534"/>
    <mergeCell ref="G1534:I1534"/>
    <mergeCell ref="B1537:X1537"/>
    <mergeCell ref="C1501:E1501"/>
    <mergeCell ref="G1501:I1501"/>
    <mergeCell ref="B1504:X1504"/>
    <mergeCell ref="B1506:C1507"/>
    <mergeCell ref="E1506:G1506"/>
    <mergeCell ref="I1506:K1506"/>
    <mergeCell ref="S1506:U1506"/>
    <mergeCell ref="W1506:X1506"/>
    <mergeCell ref="E1510:G1510"/>
    <mergeCell ref="I1510:K1510"/>
    <mergeCell ref="S1510:U1510"/>
    <mergeCell ref="C1512:E1512"/>
    <mergeCell ref="G1512:I1512"/>
    <mergeCell ref="B1515:X1515"/>
    <mergeCell ref="B1517:C1518"/>
    <mergeCell ref="E1517:G1517"/>
    <mergeCell ref="I1517:K1517"/>
    <mergeCell ref="S1517:U1517"/>
    <mergeCell ref="W1517:X1517"/>
    <mergeCell ref="E1483:G1483"/>
    <mergeCell ref="I1483:K1483"/>
    <mergeCell ref="S1483:U1483"/>
    <mergeCell ref="C1485:E1485"/>
    <mergeCell ref="G1485:I1485"/>
    <mergeCell ref="B1488:X1488"/>
    <mergeCell ref="B1490:C1493"/>
    <mergeCell ref="E1490:G1490"/>
    <mergeCell ref="I1490:K1490"/>
    <mergeCell ref="S1490:U1490"/>
    <mergeCell ref="W1490:X1490"/>
    <mergeCell ref="B1494:C1497"/>
    <mergeCell ref="E1494:G1494"/>
    <mergeCell ref="I1494:K1494"/>
    <mergeCell ref="S1494:U1494"/>
    <mergeCell ref="W1494:X1494"/>
    <mergeCell ref="E1499:G1499"/>
    <mergeCell ref="I1499:K1499"/>
    <mergeCell ref="S1499:U1499"/>
    <mergeCell ref="B1463:C1466"/>
    <mergeCell ref="E1463:G1463"/>
    <mergeCell ref="I1463:K1463"/>
    <mergeCell ref="S1463:U1463"/>
    <mergeCell ref="W1463:X1463"/>
    <mergeCell ref="B1467:C1470"/>
    <mergeCell ref="E1467:G1467"/>
    <mergeCell ref="I1467:K1467"/>
    <mergeCell ref="S1467:U1467"/>
    <mergeCell ref="W1467:X1467"/>
    <mergeCell ref="E1472:G1472"/>
    <mergeCell ref="I1472:K1472"/>
    <mergeCell ref="S1472:U1472"/>
    <mergeCell ref="C1474:E1474"/>
    <mergeCell ref="G1474:I1474"/>
    <mergeCell ref="B1477:X1477"/>
    <mergeCell ref="B1479:C1480"/>
    <mergeCell ref="E1479:G1479"/>
    <mergeCell ref="I1479:K1479"/>
    <mergeCell ref="S1479:U1479"/>
    <mergeCell ref="W1479:X1479"/>
    <mergeCell ref="E1445:G1445"/>
    <mergeCell ref="I1445:K1445"/>
    <mergeCell ref="S1445:U1445"/>
    <mergeCell ref="C1447:E1447"/>
    <mergeCell ref="G1447:I1447"/>
    <mergeCell ref="B1450:X1450"/>
    <mergeCell ref="B1452:C1453"/>
    <mergeCell ref="E1452:G1452"/>
    <mergeCell ref="I1452:K1452"/>
    <mergeCell ref="S1452:U1452"/>
    <mergeCell ref="W1452:X1452"/>
    <mergeCell ref="E1456:G1456"/>
    <mergeCell ref="I1456:K1456"/>
    <mergeCell ref="S1456:U1456"/>
    <mergeCell ref="C1458:E1458"/>
    <mergeCell ref="G1458:I1458"/>
    <mergeCell ref="B1461:X1461"/>
    <mergeCell ref="B1425:C1428"/>
    <mergeCell ref="E1425:G1425"/>
    <mergeCell ref="I1425:K1425"/>
    <mergeCell ref="S1425:U1425"/>
    <mergeCell ref="W1425:X1425"/>
    <mergeCell ref="B1429:C1432"/>
    <mergeCell ref="E1429:G1429"/>
    <mergeCell ref="I1429:K1429"/>
    <mergeCell ref="S1429:U1429"/>
    <mergeCell ref="W1429:X1429"/>
    <mergeCell ref="E1434:G1434"/>
    <mergeCell ref="I1434:K1434"/>
    <mergeCell ref="S1434:U1434"/>
    <mergeCell ref="C1436:E1436"/>
    <mergeCell ref="G1436:I1436"/>
    <mergeCell ref="B1439:X1439"/>
    <mergeCell ref="B1441:C1442"/>
    <mergeCell ref="E1441:G1441"/>
    <mergeCell ref="I1441:K1441"/>
    <mergeCell ref="S1441:U1441"/>
    <mergeCell ref="W1441:X1441"/>
    <mergeCell ref="E1407:G1407"/>
    <mergeCell ref="I1407:K1407"/>
    <mergeCell ref="S1407:U1407"/>
    <mergeCell ref="C1409:E1409"/>
    <mergeCell ref="G1409:I1409"/>
    <mergeCell ref="B1412:X1412"/>
    <mergeCell ref="B1414:C1415"/>
    <mergeCell ref="E1414:G1414"/>
    <mergeCell ref="I1414:K1414"/>
    <mergeCell ref="S1414:U1414"/>
    <mergeCell ref="W1414:X1414"/>
    <mergeCell ref="E1418:G1418"/>
    <mergeCell ref="I1418:K1418"/>
    <mergeCell ref="S1418:U1418"/>
    <mergeCell ref="C1420:E1420"/>
    <mergeCell ref="G1420:I1420"/>
    <mergeCell ref="B1423:X1423"/>
    <mergeCell ref="B1386:C1389"/>
    <mergeCell ref="E1386:G1386"/>
    <mergeCell ref="I1386:K1386"/>
    <mergeCell ref="S1386:U1386"/>
    <mergeCell ref="E1391:G1391"/>
    <mergeCell ref="I1391:K1391"/>
    <mergeCell ref="S1391:U1391"/>
    <mergeCell ref="C1393:E1393"/>
    <mergeCell ref="G1393:I1393"/>
    <mergeCell ref="B1396:X1396"/>
    <mergeCell ref="B1398:C1401"/>
    <mergeCell ref="E1398:G1398"/>
    <mergeCell ref="I1398:K1398"/>
    <mergeCell ref="S1398:U1398"/>
    <mergeCell ref="B1402:C1405"/>
    <mergeCell ref="E1402:G1402"/>
    <mergeCell ref="I1402:K1402"/>
    <mergeCell ref="S1402:U1402"/>
    <mergeCell ref="B1366:C1369"/>
    <mergeCell ref="E1366:G1366"/>
    <mergeCell ref="I1366:K1366"/>
    <mergeCell ref="S1366:U1366"/>
    <mergeCell ref="W1366:X1366"/>
    <mergeCell ref="B1370:C1373"/>
    <mergeCell ref="E1370:G1370"/>
    <mergeCell ref="I1370:K1370"/>
    <mergeCell ref="S1370:U1370"/>
    <mergeCell ref="W1370:X1370"/>
    <mergeCell ref="E1375:G1375"/>
    <mergeCell ref="I1375:K1375"/>
    <mergeCell ref="S1375:U1375"/>
    <mergeCell ref="C1377:E1377"/>
    <mergeCell ref="G1377:I1377"/>
    <mergeCell ref="B1380:X1380"/>
    <mergeCell ref="B1382:C1385"/>
    <mergeCell ref="E1382:G1382"/>
    <mergeCell ref="I1382:K1382"/>
    <mergeCell ref="S1382:U1382"/>
    <mergeCell ref="E1348:G1348"/>
    <mergeCell ref="I1348:K1348"/>
    <mergeCell ref="S1348:U1348"/>
    <mergeCell ref="C1350:E1350"/>
    <mergeCell ref="G1350:I1350"/>
    <mergeCell ref="B1353:X1353"/>
    <mergeCell ref="B1355:C1356"/>
    <mergeCell ref="E1355:G1355"/>
    <mergeCell ref="I1355:K1355"/>
    <mergeCell ref="S1355:U1355"/>
    <mergeCell ref="W1355:X1355"/>
    <mergeCell ref="E1359:G1359"/>
    <mergeCell ref="I1359:K1359"/>
    <mergeCell ref="S1359:U1359"/>
    <mergeCell ref="C1361:E1361"/>
    <mergeCell ref="G1361:I1361"/>
    <mergeCell ref="B1364:X1364"/>
    <mergeCell ref="B1331:X1331"/>
    <mergeCell ref="B1333:C1334"/>
    <mergeCell ref="E1333:G1333"/>
    <mergeCell ref="I1333:K1333"/>
    <mergeCell ref="S1333:U1333"/>
    <mergeCell ref="W1333:X1333"/>
    <mergeCell ref="E1337:G1337"/>
    <mergeCell ref="I1337:K1337"/>
    <mergeCell ref="S1337:U1337"/>
    <mergeCell ref="C1339:E1339"/>
    <mergeCell ref="G1339:I1339"/>
    <mergeCell ref="B1342:X1342"/>
    <mergeCell ref="B1344:C1345"/>
    <mergeCell ref="E1344:G1344"/>
    <mergeCell ref="I1344:K1344"/>
    <mergeCell ref="S1344:U1344"/>
    <mergeCell ref="W1344:X1344"/>
    <mergeCell ref="C1312:E1312"/>
    <mergeCell ref="G1312:I1312"/>
    <mergeCell ref="B1315:X1315"/>
    <mergeCell ref="B1317:C1320"/>
    <mergeCell ref="E1317:G1317"/>
    <mergeCell ref="I1317:K1317"/>
    <mergeCell ref="S1317:U1317"/>
    <mergeCell ref="W1317:X1317"/>
    <mergeCell ref="B1321:C1324"/>
    <mergeCell ref="E1321:G1321"/>
    <mergeCell ref="I1321:K1321"/>
    <mergeCell ref="S1321:U1321"/>
    <mergeCell ref="W1321:X1321"/>
    <mergeCell ref="E1326:G1326"/>
    <mergeCell ref="I1326:K1326"/>
    <mergeCell ref="S1326:U1326"/>
    <mergeCell ref="C1328:E1328"/>
    <mergeCell ref="G1328:I1328"/>
    <mergeCell ref="B1300:C1301"/>
    <mergeCell ref="E1300:G1300"/>
    <mergeCell ref="I1300:K1300"/>
    <mergeCell ref="S1300:U1300"/>
    <mergeCell ref="W1300:X1300"/>
    <mergeCell ref="B1303:C1304"/>
    <mergeCell ref="E1303:G1303"/>
    <mergeCell ref="I1303:K1303"/>
    <mergeCell ref="S1303:U1303"/>
    <mergeCell ref="W1303:X1303"/>
    <mergeCell ref="B1306:C1307"/>
    <mergeCell ref="E1306:G1306"/>
    <mergeCell ref="I1306:K1306"/>
    <mergeCell ref="S1306:U1306"/>
    <mergeCell ref="W1306:X1306"/>
    <mergeCell ref="E1310:G1310"/>
    <mergeCell ref="I1310:K1310"/>
    <mergeCell ref="S1310:U1310"/>
    <mergeCell ref="B1288:C1289"/>
    <mergeCell ref="E1288:G1288"/>
    <mergeCell ref="I1288:K1288"/>
    <mergeCell ref="S1288:U1288"/>
    <mergeCell ref="W1288:X1288"/>
    <mergeCell ref="B1291:C1292"/>
    <mergeCell ref="E1291:G1291"/>
    <mergeCell ref="I1291:K1291"/>
    <mergeCell ref="S1291:U1291"/>
    <mergeCell ref="B1294:C1295"/>
    <mergeCell ref="E1294:G1294"/>
    <mergeCell ref="I1294:K1294"/>
    <mergeCell ref="S1294:U1294"/>
    <mergeCell ref="W1294:X1294"/>
    <mergeCell ref="B1297:C1298"/>
    <mergeCell ref="E1297:G1297"/>
    <mergeCell ref="I1297:K1297"/>
    <mergeCell ref="S1297:U1297"/>
    <mergeCell ref="B1276:C1277"/>
    <mergeCell ref="E1276:G1276"/>
    <mergeCell ref="I1276:K1276"/>
    <mergeCell ref="S1276:U1276"/>
    <mergeCell ref="W1276:X1276"/>
    <mergeCell ref="B1279:C1280"/>
    <mergeCell ref="E1279:G1279"/>
    <mergeCell ref="I1279:K1279"/>
    <mergeCell ref="S1279:U1279"/>
    <mergeCell ref="W1279:X1279"/>
    <mergeCell ref="B1282:C1283"/>
    <mergeCell ref="E1282:G1282"/>
    <mergeCell ref="I1282:K1282"/>
    <mergeCell ref="S1282:U1282"/>
    <mergeCell ref="W1282:X1282"/>
    <mergeCell ref="B1285:C1286"/>
    <mergeCell ref="E1285:G1285"/>
    <mergeCell ref="I1285:K1285"/>
    <mergeCell ref="S1285:U1285"/>
    <mergeCell ref="W1285:X1285"/>
    <mergeCell ref="B1264:C1265"/>
    <mergeCell ref="E1264:G1264"/>
    <mergeCell ref="I1264:K1264"/>
    <mergeCell ref="S1264:U1264"/>
    <mergeCell ref="W1264:X1264"/>
    <mergeCell ref="B1267:C1268"/>
    <mergeCell ref="E1267:G1267"/>
    <mergeCell ref="I1267:K1267"/>
    <mergeCell ref="S1267:U1267"/>
    <mergeCell ref="W1267:X1267"/>
    <mergeCell ref="B1270:C1271"/>
    <mergeCell ref="E1270:G1270"/>
    <mergeCell ref="I1270:K1270"/>
    <mergeCell ref="S1270:U1270"/>
    <mergeCell ref="W1270:X1270"/>
    <mergeCell ref="B1273:C1274"/>
    <mergeCell ref="E1273:G1273"/>
    <mergeCell ref="I1273:K1273"/>
    <mergeCell ref="S1273:U1273"/>
    <mergeCell ref="W1273:X1273"/>
    <mergeCell ref="B1252:C1253"/>
    <mergeCell ref="E1252:G1252"/>
    <mergeCell ref="I1252:K1252"/>
    <mergeCell ref="S1252:U1252"/>
    <mergeCell ref="W1252:X1252"/>
    <mergeCell ref="B1255:C1256"/>
    <mergeCell ref="E1255:G1255"/>
    <mergeCell ref="I1255:K1255"/>
    <mergeCell ref="S1255:U1255"/>
    <mergeCell ref="W1255:X1255"/>
    <mergeCell ref="B1258:C1259"/>
    <mergeCell ref="E1258:G1258"/>
    <mergeCell ref="I1258:K1258"/>
    <mergeCell ref="S1258:U1258"/>
    <mergeCell ref="W1258:X1258"/>
    <mergeCell ref="B1261:C1262"/>
    <mergeCell ref="E1261:G1261"/>
    <mergeCell ref="I1261:K1261"/>
    <mergeCell ref="S1261:U1261"/>
    <mergeCell ref="W1261:X1261"/>
    <mergeCell ref="B1240:C1241"/>
    <mergeCell ref="E1240:G1240"/>
    <mergeCell ref="I1240:K1240"/>
    <mergeCell ref="S1240:U1240"/>
    <mergeCell ref="W1240:X1240"/>
    <mergeCell ref="B1243:C1244"/>
    <mergeCell ref="E1243:G1243"/>
    <mergeCell ref="I1243:K1243"/>
    <mergeCell ref="S1243:U1243"/>
    <mergeCell ref="W1243:X1243"/>
    <mergeCell ref="B1246:C1247"/>
    <mergeCell ref="E1246:G1246"/>
    <mergeCell ref="I1246:K1246"/>
    <mergeCell ref="S1246:U1246"/>
    <mergeCell ref="W1246:X1246"/>
    <mergeCell ref="B1249:C1250"/>
    <mergeCell ref="E1249:G1249"/>
    <mergeCell ref="I1249:K1249"/>
    <mergeCell ref="S1249:U1249"/>
    <mergeCell ref="W1249:X1249"/>
    <mergeCell ref="B1228:C1229"/>
    <mergeCell ref="E1228:G1228"/>
    <mergeCell ref="I1228:K1228"/>
    <mergeCell ref="S1228:U1228"/>
    <mergeCell ref="B1231:C1232"/>
    <mergeCell ref="E1231:G1231"/>
    <mergeCell ref="I1231:K1231"/>
    <mergeCell ref="S1231:U1231"/>
    <mergeCell ref="W1231:X1231"/>
    <mergeCell ref="B1234:C1235"/>
    <mergeCell ref="E1234:G1234"/>
    <mergeCell ref="I1234:K1234"/>
    <mergeCell ref="S1234:U1234"/>
    <mergeCell ref="B1237:C1238"/>
    <mergeCell ref="E1237:G1237"/>
    <mergeCell ref="I1237:K1237"/>
    <mergeCell ref="S1237:U1237"/>
    <mergeCell ref="B1216:C1217"/>
    <mergeCell ref="E1216:G1216"/>
    <mergeCell ref="I1216:K1216"/>
    <mergeCell ref="S1216:U1216"/>
    <mergeCell ref="B1219:C1220"/>
    <mergeCell ref="E1219:G1219"/>
    <mergeCell ref="I1219:K1219"/>
    <mergeCell ref="S1219:U1219"/>
    <mergeCell ref="W1219:X1219"/>
    <mergeCell ref="B1222:C1223"/>
    <mergeCell ref="E1222:G1222"/>
    <mergeCell ref="I1222:K1222"/>
    <mergeCell ref="S1222:U1222"/>
    <mergeCell ref="W1222:X1222"/>
    <mergeCell ref="B1225:C1226"/>
    <mergeCell ref="E1225:G1225"/>
    <mergeCell ref="I1225:K1225"/>
    <mergeCell ref="S1225:U1225"/>
    <mergeCell ref="W1225:X1225"/>
    <mergeCell ref="B1204:C1205"/>
    <mergeCell ref="E1204:G1204"/>
    <mergeCell ref="I1204:K1204"/>
    <mergeCell ref="S1204:U1204"/>
    <mergeCell ref="W1204:X1204"/>
    <mergeCell ref="B1207:C1208"/>
    <mergeCell ref="E1207:G1207"/>
    <mergeCell ref="I1207:K1207"/>
    <mergeCell ref="S1207:U1207"/>
    <mergeCell ref="B1210:C1211"/>
    <mergeCell ref="E1210:G1210"/>
    <mergeCell ref="I1210:K1210"/>
    <mergeCell ref="S1210:U1210"/>
    <mergeCell ref="W1210:X1210"/>
    <mergeCell ref="B1213:C1214"/>
    <mergeCell ref="E1213:G1213"/>
    <mergeCell ref="I1213:K1213"/>
    <mergeCell ref="S1213:U1213"/>
    <mergeCell ref="W1213:X1213"/>
    <mergeCell ref="B1192:C1193"/>
    <mergeCell ref="E1192:G1192"/>
    <mergeCell ref="I1192:K1192"/>
    <mergeCell ref="S1192:U1192"/>
    <mergeCell ref="B1195:C1196"/>
    <mergeCell ref="E1195:G1195"/>
    <mergeCell ref="I1195:K1195"/>
    <mergeCell ref="S1195:U1195"/>
    <mergeCell ref="B1198:C1199"/>
    <mergeCell ref="E1198:G1198"/>
    <mergeCell ref="I1198:K1198"/>
    <mergeCell ref="S1198:U1198"/>
    <mergeCell ref="W1198:X1198"/>
    <mergeCell ref="B1201:C1202"/>
    <mergeCell ref="E1201:G1201"/>
    <mergeCell ref="I1201:K1201"/>
    <mergeCell ref="S1201:U1201"/>
    <mergeCell ref="W1201:X1201"/>
    <mergeCell ref="B1180:C1181"/>
    <mergeCell ref="E1180:G1180"/>
    <mergeCell ref="I1180:K1180"/>
    <mergeCell ref="S1180:U1180"/>
    <mergeCell ref="W1180:X1180"/>
    <mergeCell ref="B1183:C1184"/>
    <mergeCell ref="E1183:G1183"/>
    <mergeCell ref="I1183:K1183"/>
    <mergeCell ref="S1183:U1183"/>
    <mergeCell ref="W1183:X1183"/>
    <mergeCell ref="B1186:C1187"/>
    <mergeCell ref="E1186:G1186"/>
    <mergeCell ref="I1186:K1186"/>
    <mergeCell ref="S1186:U1186"/>
    <mergeCell ref="W1186:X1186"/>
    <mergeCell ref="B1189:C1190"/>
    <mergeCell ref="E1189:G1189"/>
    <mergeCell ref="I1189:K1189"/>
    <mergeCell ref="S1189:U1189"/>
    <mergeCell ref="W1189:X1189"/>
    <mergeCell ref="B1168:C1169"/>
    <mergeCell ref="E1168:G1168"/>
    <mergeCell ref="I1168:K1168"/>
    <mergeCell ref="S1168:U1168"/>
    <mergeCell ref="W1168:X1168"/>
    <mergeCell ref="B1171:C1172"/>
    <mergeCell ref="E1171:G1171"/>
    <mergeCell ref="I1171:K1171"/>
    <mergeCell ref="S1171:U1171"/>
    <mergeCell ref="W1171:X1171"/>
    <mergeCell ref="B1174:C1175"/>
    <mergeCell ref="E1174:G1174"/>
    <mergeCell ref="I1174:K1174"/>
    <mergeCell ref="S1174:U1174"/>
    <mergeCell ref="W1174:X1174"/>
    <mergeCell ref="B1177:C1178"/>
    <mergeCell ref="E1177:G1177"/>
    <mergeCell ref="I1177:K1177"/>
    <mergeCell ref="S1177:U1177"/>
    <mergeCell ref="W1177:X1177"/>
    <mergeCell ref="B1156:C1157"/>
    <mergeCell ref="E1156:G1156"/>
    <mergeCell ref="I1156:K1156"/>
    <mergeCell ref="S1156:U1156"/>
    <mergeCell ref="W1156:X1156"/>
    <mergeCell ref="B1159:C1160"/>
    <mergeCell ref="E1159:G1159"/>
    <mergeCell ref="I1159:K1159"/>
    <mergeCell ref="S1159:U1159"/>
    <mergeCell ref="W1159:X1159"/>
    <mergeCell ref="B1162:C1163"/>
    <mergeCell ref="E1162:G1162"/>
    <mergeCell ref="I1162:K1162"/>
    <mergeCell ref="S1162:U1162"/>
    <mergeCell ref="W1162:X1162"/>
    <mergeCell ref="B1165:C1166"/>
    <mergeCell ref="E1165:G1165"/>
    <mergeCell ref="I1165:K1165"/>
    <mergeCell ref="S1165:U1165"/>
    <mergeCell ref="W1165:X1165"/>
    <mergeCell ref="B1144:C1145"/>
    <mergeCell ref="E1144:G1144"/>
    <mergeCell ref="I1144:K1144"/>
    <mergeCell ref="S1144:U1144"/>
    <mergeCell ref="W1144:X1144"/>
    <mergeCell ref="B1147:C1148"/>
    <mergeCell ref="E1147:G1147"/>
    <mergeCell ref="I1147:K1147"/>
    <mergeCell ref="S1147:U1147"/>
    <mergeCell ref="W1147:X1147"/>
    <mergeCell ref="B1150:C1151"/>
    <mergeCell ref="E1150:G1150"/>
    <mergeCell ref="I1150:K1150"/>
    <mergeCell ref="S1150:U1150"/>
    <mergeCell ref="W1150:X1150"/>
    <mergeCell ref="B1153:C1154"/>
    <mergeCell ref="E1153:G1153"/>
    <mergeCell ref="I1153:K1153"/>
    <mergeCell ref="S1153:U1153"/>
    <mergeCell ref="W1153:X1153"/>
    <mergeCell ref="B1132:C1133"/>
    <mergeCell ref="E1132:G1132"/>
    <mergeCell ref="I1132:K1132"/>
    <mergeCell ref="S1132:U1132"/>
    <mergeCell ref="B1135:C1136"/>
    <mergeCell ref="E1135:G1135"/>
    <mergeCell ref="I1135:K1135"/>
    <mergeCell ref="S1135:U1135"/>
    <mergeCell ref="W1135:X1135"/>
    <mergeCell ref="B1138:C1139"/>
    <mergeCell ref="E1138:G1138"/>
    <mergeCell ref="I1138:K1138"/>
    <mergeCell ref="S1138:U1138"/>
    <mergeCell ref="W1138:X1138"/>
    <mergeCell ref="B1141:C1142"/>
    <mergeCell ref="E1141:G1141"/>
    <mergeCell ref="I1141:K1141"/>
    <mergeCell ref="S1141:U1141"/>
    <mergeCell ref="W1141:X1141"/>
    <mergeCell ref="B1120:C1121"/>
    <mergeCell ref="E1120:G1120"/>
    <mergeCell ref="I1120:K1120"/>
    <mergeCell ref="S1120:U1120"/>
    <mergeCell ref="W1120:X1120"/>
    <mergeCell ref="B1123:C1124"/>
    <mergeCell ref="E1123:G1123"/>
    <mergeCell ref="I1123:K1123"/>
    <mergeCell ref="S1123:U1123"/>
    <mergeCell ref="W1123:X1123"/>
    <mergeCell ref="B1126:C1127"/>
    <mergeCell ref="E1126:G1126"/>
    <mergeCell ref="I1126:K1126"/>
    <mergeCell ref="S1126:U1126"/>
    <mergeCell ref="W1126:X1126"/>
    <mergeCell ref="B1129:C1130"/>
    <mergeCell ref="E1129:G1129"/>
    <mergeCell ref="I1129:K1129"/>
    <mergeCell ref="S1129:U1129"/>
    <mergeCell ref="W1129:X1129"/>
    <mergeCell ref="B1108:C1109"/>
    <mergeCell ref="E1108:G1108"/>
    <mergeCell ref="I1108:K1108"/>
    <mergeCell ref="S1108:U1108"/>
    <mergeCell ref="B1111:C1112"/>
    <mergeCell ref="E1111:G1111"/>
    <mergeCell ref="I1111:K1111"/>
    <mergeCell ref="S1111:U1111"/>
    <mergeCell ref="W1111:X1111"/>
    <mergeCell ref="B1114:C1115"/>
    <mergeCell ref="E1114:G1114"/>
    <mergeCell ref="I1114:K1114"/>
    <mergeCell ref="S1114:U1114"/>
    <mergeCell ref="W1114:X1114"/>
    <mergeCell ref="B1117:C1118"/>
    <mergeCell ref="E1117:G1117"/>
    <mergeCell ref="I1117:K1117"/>
    <mergeCell ref="S1117:U1117"/>
    <mergeCell ref="W1117:X1117"/>
    <mergeCell ref="B1096:C1097"/>
    <mergeCell ref="E1096:G1096"/>
    <mergeCell ref="I1096:K1096"/>
    <mergeCell ref="S1096:U1096"/>
    <mergeCell ref="W1096:X1096"/>
    <mergeCell ref="B1099:C1100"/>
    <mergeCell ref="E1099:G1099"/>
    <mergeCell ref="I1099:K1099"/>
    <mergeCell ref="S1099:U1099"/>
    <mergeCell ref="B1102:C1103"/>
    <mergeCell ref="E1102:G1102"/>
    <mergeCell ref="I1102:K1102"/>
    <mergeCell ref="S1102:U1102"/>
    <mergeCell ref="W1102:X1102"/>
    <mergeCell ref="B1105:C1106"/>
    <mergeCell ref="E1105:G1105"/>
    <mergeCell ref="I1105:K1105"/>
    <mergeCell ref="S1105:U1105"/>
    <mergeCell ref="B1084:C1085"/>
    <mergeCell ref="E1084:G1084"/>
    <mergeCell ref="I1084:K1084"/>
    <mergeCell ref="S1084:U1084"/>
    <mergeCell ref="W1084:X1084"/>
    <mergeCell ref="B1087:C1088"/>
    <mergeCell ref="E1087:G1087"/>
    <mergeCell ref="I1087:K1087"/>
    <mergeCell ref="S1087:U1087"/>
    <mergeCell ref="W1087:X1087"/>
    <mergeCell ref="B1090:C1091"/>
    <mergeCell ref="E1090:G1090"/>
    <mergeCell ref="I1090:K1090"/>
    <mergeCell ref="S1090:U1090"/>
    <mergeCell ref="W1090:X1090"/>
    <mergeCell ref="B1093:C1094"/>
    <mergeCell ref="E1093:G1093"/>
    <mergeCell ref="I1093:K1093"/>
    <mergeCell ref="S1093:U1093"/>
    <mergeCell ref="W1093:X1093"/>
    <mergeCell ref="B1072:C1073"/>
    <mergeCell ref="E1072:G1072"/>
    <mergeCell ref="I1072:K1072"/>
    <mergeCell ref="S1072:U1072"/>
    <mergeCell ref="W1072:X1072"/>
    <mergeCell ref="B1075:C1076"/>
    <mergeCell ref="E1075:G1075"/>
    <mergeCell ref="I1075:K1075"/>
    <mergeCell ref="S1075:U1075"/>
    <mergeCell ref="W1075:X1075"/>
    <mergeCell ref="B1078:C1079"/>
    <mergeCell ref="E1078:G1078"/>
    <mergeCell ref="I1078:K1078"/>
    <mergeCell ref="S1078:U1078"/>
    <mergeCell ref="W1078:X1078"/>
    <mergeCell ref="B1081:C1082"/>
    <mergeCell ref="E1081:G1081"/>
    <mergeCell ref="I1081:K1081"/>
    <mergeCell ref="S1081:U1081"/>
    <mergeCell ref="W1081:X1081"/>
    <mergeCell ref="B1060:C1061"/>
    <mergeCell ref="E1060:G1060"/>
    <mergeCell ref="I1060:K1060"/>
    <mergeCell ref="S1060:U1060"/>
    <mergeCell ref="B1063:C1064"/>
    <mergeCell ref="E1063:G1063"/>
    <mergeCell ref="I1063:K1063"/>
    <mergeCell ref="S1063:U1063"/>
    <mergeCell ref="W1063:X1063"/>
    <mergeCell ref="B1066:C1067"/>
    <mergeCell ref="E1066:G1066"/>
    <mergeCell ref="I1066:K1066"/>
    <mergeCell ref="S1066:U1066"/>
    <mergeCell ref="W1066:X1066"/>
    <mergeCell ref="B1069:C1070"/>
    <mergeCell ref="E1069:G1069"/>
    <mergeCell ref="I1069:K1069"/>
    <mergeCell ref="S1069:U1069"/>
    <mergeCell ref="B1048:C1049"/>
    <mergeCell ref="E1048:G1048"/>
    <mergeCell ref="I1048:K1048"/>
    <mergeCell ref="S1048:U1048"/>
    <mergeCell ref="W1048:X1048"/>
    <mergeCell ref="B1051:C1052"/>
    <mergeCell ref="E1051:G1051"/>
    <mergeCell ref="I1051:K1051"/>
    <mergeCell ref="S1051:U1051"/>
    <mergeCell ref="W1051:X1051"/>
    <mergeCell ref="B1054:C1055"/>
    <mergeCell ref="E1054:G1054"/>
    <mergeCell ref="I1054:K1054"/>
    <mergeCell ref="S1054:U1054"/>
    <mergeCell ref="W1054:X1054"/>
    <mergeCell ref="B1057:C1058"/>
    <mergeCell ref="E1057:G1057"/>
    <mergeCell ref="I1057:K1057"/>
    <mergeCell ref="S1057:U1057"/>
    <mergeCell ref="B1036:C1037"/>
    <mergeCell ref="E1036:G1036"/>
    <mergeCell ref="I1036:K1036"/>
    <mergeCell ref="S1036:U1036"/>
    <mergeCell ref="W1036:X1036"/>
    <mergeCell ref="B1039:C1040"/>
    <mergeCell ref="E1039:G1039"/>
    <mergeCell ref="I1039:K1039"/>
    <mergeCell ref="S1039:U1039"/>
    <mergeCell ref="W1039:X1039"/>
    <mergeCell ref="B1042:C1043"/>
    <mergeCell ref="E1042:G1042"/>
    <mergeCell ref="I1042:K1042"/>
    <mergeCell ref="S1042:U1042"/>
    <mergeCell ref="W1042:X1042"/>
    <mergeCell ref="B1045:C1046"/>
    <mergeCell ref="E1045:G1045"/>
    <mergeCell ref="I1045:K1045"/>
    <mergeCell ref="S1045:U1045"/>
    <mergeCell ref="W1045:X1045"/>
    <mergeCell ref="B1024:C1025"/>
    <mergeCell ref="E1024:G1024"/>
    <mergeCell ref="I1024:K1024"/>
    <mergeCell ref="S1024:U1024"/>
    <mergeCell ref="B1027:C1028"/>
    <mergeCell ref="E1027:G1027"/>
    <mergeCell ref="I1027:K1027"/>
    <mergeCell ref="S1027:U1027"/>
    <mergeCell ref="W1027:X1027"/>
    <mergeCell ref="B1030:C1031"/>
    <mergeCell ref="E1030:G1030"/>
    <mergeCell ref="I1030:K1030"/>
    <mergeCell ref="S1030:U1030"/>
    <mergeCell ref="W1030:X1030"/>
    <mergeCell ref="B1033:C1034"/>
    <mergeCell ref="E1033:G1033"/>
    <mergeCell ref="I1033:K1033"/>
    <mergeCell ref="S1033:U1033"/>
    <mergeCell ref="W1033:X1033"/>
    <mergeCell ref="B1012:C1013"/>
    <mergeCell ref="E1012:G1012"/>
    <mergeCell ref="I1012:K1012"/>
    <mergeCell ref="S1012:U1012"/>
    <mergeCell ref="W1012:X1012"/>
    <mergeCell ref="B1015:C1016"/>
    <mergeCell ref="E1015:G1015"/>
    <mergeCell ref="I1015:K1015"/>
    <mergeCell ref="S1015:U1015"/>
    <mergeCell ref="W1015:X1015"/>
    <mergeCell ref="B1018:C1019"/>
    <mergeCell ref="E1018:G1018"/>
    <mergeCell ref="I1018:K1018"/>
    <mergeCell ref="S1018:U1018"/>
    <mergeCell ref="W1018:X1018"/>
    <mergeCell ref="B1021:C1022"/>
    <mergeCell ref="E1021:G1021"/>
    <mergeCell ref="I1021:K1021"/>
    <mergeCell ref="S1021:U1021"/>
    <mergeCell ref="W1021:X1021"/>
    <mergeCell ref="B1000:C1001"/>
    <mergeCell ref="E1000:G1000"/>
    <mergeCell ref="I1000:K1000"/>
    <mergeCell ref="S1000:U1000"/>
    <mergeCell ref="W1000:X1000"/>
    <mergeCell ref="B1003:C1004"/>
    <mergeCell ref="E1003:G1003"/>
    <mergeCell ref="I1003:K1003"/>
    <mergeCell ref="S1003:U1003"/>
    <mergeCell ref="W1003:X1003"/>
    <mergeCell ref="B1006:C1007"/>
    <mergeCell ref="E1006:G1006"/>
    <mergeCell ref="I1006:K1006"/>
    <mergeCell ref="S1006:U1006"/>
    <mergeCell ref="W1006:X1006"/>
    <mergeCell ref="B1009:C1010"/>
    <mergeCell ref="E1009:G1009"/>
    <mergeCell ref="I1009:K1009"/>
    <mergeCell ref="S1009:U1009"/>
    <mergeCell ref="W1009:X1009"/>
    <mergeCell ref="B988:C989"/>
    <mergeCell ref="E988:G988"/>
    <mergeCell ref="I988:K988"/>
    <mergeCell ref="S988:U988"/>
    <mergeCell ref="B991:C992"/>
    <mergeCell ref="E991:G991"/>
    <mergeCell ref="I991:K991"/>
    <mergeCell ref="S991:U991"/>
    <mergeCell ref="W991:X991"/>
    <mergeCell ref="B994:C995"/>
    <mergeCell ref="E994:G994"/>
    <mergeCell ref="I994:K994"/>
    <mergeCell ref="S994:U994"/>
    <mergeCell ref="W994:X994"/>
    <mergeCell ref="B997:C998"/>
    <mergeCell ref="E997:G997"/>
    <mergeCell ref="I997:K997"/>
    <mergeCell ref="S997:U997"/>
    <mergeCell ref="W997:X997"/>
    <mergeCell ref="B976:C977"/>
    <mergeCell ref="E976:G976"/>
    <mergeCell ref="I976:K976"/>
    <mergeCell ref="S976:U976"/>
    <mergeCell ref="B979:C980"/>
    <mergeCell ref="E979:G979"/>
    <mergeCell ref="I979:K979"/>
    <mergeCell ref="S979:U979"/>
    <mergeCell ref="B982:C983"/>
    <mergeCell ref="E982:G982"/>
    <mergeCell ref="I982:K982"/>
    <mergeCell ref="S982:U982"/>
    <mergeCell ref="W982:X982"/>
    <mergeCell ref="B985:C986"/>
    <mergeCell ref="E985:G985"/>
    <mergeCell ref="I985:K985"/>
    <mergeCell ref="S985:U985"/>
    <mergeCell ref="B961:C962"/>
    <mergeCell ref="E961:G961"/>
    <mergeCell ref="I961:K961"/>
    <mergeCell ref="S961:U961"/>
    <mergeCell ref="B964:C965"/>
    <mergeCell ref="E964:G964"/>
    <mergeCell ref="I964:K964"/>
    <mergeCell ref="S964:U964"/>
    <mergeCell ref="B967:C968"/>
    <mergeCell ref="E967:G967"/>
    <mergeCell ref="I967:K967"/>
    <mergeCell ref="S967:U967"/>
    <mergeCell ref="B970:C971"/>
    <mergeCell ref="E970:G970"/>
    <mergeCell ref="I970:K970"/>
    <mergeCell ref="S970:U970"/>
    <mergeCell ref="B973:C974"/>
    <mergeCell ref="E973:G973"/>
    <mergeCell ref="I973:K973"/>
    <mergeCell ref="S973:U973"/>
    <mergeCell ref="B949:C950"/>
    <mergeCell ref="E949:G949"/>
    <mergeCell ref="I949:K949"/>
    <mergeCell ref="S949:U949"/>
    <mergeCell ref="W949:X949"/>
    <mergeCell ref="B952:C953"/>
    <mergeCell ref="E952:G952"/>
    <mergeCell ref="I952:K952"/>
    <mergeCell ref="S952:U952"/>
    <mergeCell ref="B955:C956"/>
    <mergeCell ref="E955:G955"/>
    <mergeCell ref="I955:K955"/>
    <mergeCell ref="S955:U955"/>
    <mergeCell ref="B958:C959"/>
    <mergeCell ref="E958:G958"/>
    <mergeCell ref="I958:K958"/>
    <mergeCell ref="S958:U958"/>
    <mergeCell ref="W958:X958"/>
    <mergeCell ref="B937:C938"/>
    <mergeCell ref="E937:G937"/>
    <mergeCell ref="I937:K937"/>
    <mergeCell ref="S937:U937"/>
    <mergeCell ref="W937:X937"/>
    <mergeCell ref="B940:C941"/>
    <mergeCell ref="E940:G940"/>
    <mergeCell ref="I940:K940"/>
    <mergeCell ref="S940:U940"/>
    <mergeCell ref="W940:X940"/>
    <mergeCell ref="B943:C944"/>
    <mergeCell ref="E943:G943"/>
    <mergeCell ref="I943:K943"/>
    <mergeCell ref="S943:U943"/>
    <mergeCell ref="W943:X943"/>
    <mergeCell ref="B946:C947"/>
    <mergeCell ref="E946:G946"/>
    <mergeCell ref="I946:K946"/>
    <mergeCell ref="S946:U946"/>
    <mergeCell ref="B925:C926"/>
    <mergeCell ref="E925:G925"/>
    <mergeCell ref="I925:K925"/>
    <mergeCell ref="S925:U925"/>
    <mergeCell ref="W925:X925"/>
    <mergeCell ref="B928:C929"/>
    <mergeCell ref="E928:G928"/>
    <mergeCell ref="I928:K928"/>
    <mergeCell ref="S928:U928"/>
    <mergeCell ref="B931:C932"/>
    <mergeCell ref="E931:G931"/>
    <mergeCell ref="I931:K931"/>
    <mergeCell ref="S931:U931"/>
    <mergeCell ref="W931:X931"/>
    <mergeCell ref="B934:C935"/>
    <mergeCell ref="E934:G934"/>
    <mergeCell ref="I934:K934"/>
    <mergeCell ref="S934:U934"/>
    <mergeCell ref="B913:C914"/>
    <mergeCell ref="E913:G913"/>
    <mergeCell ref="I913:K913"/>
    <mergeCell ref="S913:U913"/>
    <mergeCell ref="B916:C917"/>
    <mergeCell ref="E916:G916"/>
    <mergeCell ref="I916:K916"/>
    <mergeCell ref="S916:U916"/>
    <mergeCell ref="W916:X916"/>
    <mergeCell ref="B919:C920"/>
    <mergeCell ref="E919:G919"/>
    <mergeCell ref="I919:K919"/>
    <mergeCell ref="S919:U919"/>
    <mergeCell ref="W919:X919"/>
    <mergeCell ref="B922:C923"/>
    <mergeCell ref="E922:G922"/>
    <mergeCell ref="I922:K922"/>
    <mergeCell ref="S922:U922"/>
    <mergeCell ref="W922:X922"/>
    <mergeCell ref="B901:C902"/>
    <mergeCell ref="E901:G901"/>
    <mergeCell ref="I901:K901"/>
    <mergeCell ref="S901:U901"/>
    <mergeCell ref="W901:X901"/>
    <mergeCell ref="B904:C905"/>
    <mergeCell ref="E904:G904"/>
    <mergeCell ref="I904:K904"/>
    <mergeCell ref="S904:U904"/>
    <mergeCell ref="B907:C908"/>
    <mergeCell ref="E907:G907"/>
    <mergeCell ref="I907:K907"/>
    <mergeCell ref="S907:U907"/>
    <mergeCell ref="W907:X907"/>
    <mergeCell ref="B910:C911"/>
    <mergeCell ref="E910:G910"/>
    <mergeCell ref="I910:K910"/>
    <mergeCell ref="S910:U910"/>
    <mergeCell ref="W910:X910"/>
    <mergeCell ref="B889:C890"/>
    <mergeCell ref="E889:G889"/>
    <mergeCell ref="I889:K889"/>
    <mergeCell ref="S889:U889"/>
    <mergeCell ref="B892:C893"/>
    <mergeCell ref="E892:G892"/>
    <mergeCell ref="I892:K892"/>
    <mergeCell ref="S892:U892"/>
    <mergeCell ref="B895:C896"/>
    <mergeCell ref="E895:G895"/>
    <mergeCell ref="I895:K895"/>
    <mergeCell ref="S895:U895"/>
    <mergeCell ref="W895:X895"/>
    <mergeCell ref="B898:C899"/>
    <mergeCell ref="E898:G898"/>
    <mergeCell ref="I898:K898"/>
    <mergeCell ref="S898:U898"/>
    <mergeCell ref="W898:X898"/>
    <mergeCell ref="B877:C878"/>
    <mergeCell ref="E877:G877"/>
    <mergeCell ref="I877:K877"/>
    <mergeCell ref="S877:U877"/>
    <mergeCell ref="W877:X877"/>
    <mergeCell ref="B880:C881"/>
    <mergeCell ref="E880:G880"/>
    <mergeCell ref="I880:K880"/>
    <mergeCell ref="S880:U880"/>
    <mergeCell ref="W880:X880"/>
    <mergeCell ref="B883:C884"/>
    <mergeCell ref="E883:G883"/>
    <mergeCell ref="I883:K883"/>
    <mergeCell ref="S883:U883"/>
    <mergeCell ref="B886:C887"/>
    <mergeCell ref="E886:G886"/>
    <mergeCell ref="I886:K886"/>
    <mergeCell ref="S886:U886"/>
    <mergeCell ref="W886:X886"/>
    <mergeCell ref="B865:C866"/>
    <mergeCell ref="E865:G865"/>
    <mergeCell ref="I865:K865"/>
    <mergeCell ref="S865:U865"/>
    <mergeCell ref="W865:X865"/>
    <mergeCell ref="B868:C869"/>
    <mergeCell ref="E868:G868"/>
    <mergeCell ref="I868:K868"/>
    <mergeCell ref="S868:U868"/>
    <mergeCell ref="W868:X868"/>
    <mergeCell ref="B871:C872"/>
    <mergeCell ref="E871:G871"/>
    <mergeCell ref="I871:K871"/>
    <mergeCell ref="S871:U871"/>
    <mergeCell ref="W871:X871"/>
    <mergeCell ref="B874:C875"/>
    <mergeCell ref="E874:G874"/>
    <mergeCell ref="I874:K874"/>
    <mergeCell ref="S874:U874"/>
    <mergeCell ref="W874:X874"/>
    <mergeCell ref="B853:C854"/>
    <mergeCell ref="E853:G853"/>
    <mergeCell ref="I853:K853"/>
    <mergeCell ref="S853:U853"/>
    <mergeCell ref="B856:C857"/>
    <mergeCell ref="E856:G856"/>
    <mergeCell ref="I856:K856"/>
    <mergeCell ref="S856:U856"/>
    <mergeCell ref="B859:C860"/>
    <mergeCell ref="E859:G859"/>
    <mergeCell ref="I859:K859"/>
    <mergeCell ref="S859:U859"/>
    <mergeCell ref="W859:X859"/>
    <mergeCell ref="B862:C863"/>
    <mergeCell ref="E862:G862"/>
    <mergeCell ref="I862:K862"/>
    <mergeCell ref="S862:U862"/>
    <mergeCell ref="W862:X862"/>
    <mergeCell ref="B841:C842"/>
    <mergeCell ref="E841:G841"/>
    <mergeCell ref="I841:K841"/>
    <mergeCell ref="S841:U841"/>
    <mergeCell ref="W841:X841"/>
    <mergeCell ref="B844:C845"/>
    <mergeCell ref="E844:G844"/>
    <mergeCell ref="I844:K844"/>
    <mergeCell ref="S844:U844"/>
    <mergeCell ref="B847:C848"/>
    <mergeCell ref="E847:G847"/>
    <mergeCell ref="I847:K847"/>
    <mergeCell ref="S847:U847"/>
    <mergeCell ref="W847:X847"/>
    <mergeCell ref="B850:C851"/>
    <mergeCell ref="E850:G850"/>
    <mergeCell ref="I850:K850"/>
    <mergeCell ref="S850:U850"/>
    <mergeCell ref="W850:X850"/>
    <mergeCell ref="B829:C830"/>
    <mergeCell ref="E829:G829"/>
    <mergeCell ref="I829:K829"/>
    <mergeCell ref="S829:U829"/>
    <mergeCell ref="W829:X829"/>
    <mergeCell ref="B832:C833"/>
    <mergeCell ref="E832:G832"/>
    <mergeCell ref="I832:K832"/>
    <mergeCell ref="S832:U832"/>
    <mergeCell ref="B835:C836"/>
    <mergeCell ref="E835:G835"/>
    <mergeCell ref="I835:K835"/>
    <mergeCell ref="S835:U835"/>
    <mergeCell ref="W835:X835"/>
    <mergeCell ref="B838:C839"/>
    <mergeCell ref="E838:G838"/>
    <mergeCell ref="I838:K838"/>
    <mergeCell ref="S838:U838"/>
    <mergeCell ref="B817:C818"/>
    <mergeCell ref="E817:G817"/>
    <mergeCell ref="I817:K817"/>
    <mergeCell ref="S817:U817"/>
    <mergeCell ref="B820:C821"/>
    <mergeCell ref="E820:G820"/>
    <mergeCell ref="I820:K820"/>
    <mergeCell ref="S820:U820"/>
    <mergeCell ref="W820:X820"/>
    <mergeCell ref="B823:C824"/>
    <mergeCell ref="E823:G823"/>
    <mergeCell ref="I823:K823"/>
    <mergeCell ref="S823:U823"/>
    <mergeCell ref="W823:X823"/>
    <mergeCell ref="B826:C827"/>
    <mergeCell ref="E826:G826"/>
    <mergeCell ref="I826:K826"/>
    <mergeCell ref="S826:U826"/>
    <mergeCell ref="W826:X826"/>
    <mergeCell ref="B805:C806"/>
    <mergeCell ref="E805:G805"/>
    <mergeCell ref="I805:K805"/>
    <mergeCell ref="S805:U805"/>
    <mergeCell ref="W805:X805"/>
    <mergeCell ref="B808:C809"/>
    <mergeCell ref="E808:G808"/>
    <mergeCell ref="I808:K808"/>
    <mergeCell ref="S808:U808"/>
    <mergeCell ref="W808:X808"/>
    <mergeCell ref="B811:C812"/>
    <mergeCell ref="E811:G811"/>
    <mergeCell ref="I811:K811"/>
    <mergeCell ref="S811:U811"/>
    <mergeCell ref="W811:X811"/>
    <mergeCell ref="B814:C815"/>
    <mergeCell ref="E814:G814"/>
    <mergeCell ref="I814:K814"/>
    <mergeCell ref="S814:U814"/>
    <mergeCell ref="W814:X814"/>
    <mergeCell ref="B793:C794"/>
    <mergeCell ref="E793:G793"/>
    <mergeCell ref="I793:K793"/>
    <mergeCell ref="S793:U793"/>
    <mergeCell ref="W793:X793"/>
    <mergeCell ref="B796:C797"/>
    <mergeCell ref="E796:G796"/>
    <mergeCell ref="I796:K796"/>
    <mergeCell ref="S796:U796"/>
    <mergeCell ref="W796:X796"/>
    <mergeCell ref="B799:C800"/>
    <mergeCell ref="E799:G799"/>
    <mergeCell ref="I799:K799"/>
    <mergeCell ref="S799:U799"/>
    <mergeCell ref="W799:X799"/>
    <mergeCell ref="B802:C803"/>
    <mergeCell ref="E802:G802"/>
    <mergeCell ref="I802:K802"/>
    <mergeCell ref="S802:U802"/>
    <mergeCell ref="W802:X802"/>
    <mergeCell ref="B781:C782"/>
    <mergeCell ref="E781:G781"/>
    <mergeCell ref="I781:K781"/>
    <mergeCell ref="S781:U781"/>
    <mergeCell ref="W781:X781"/>
    <mergeCell ref="B784:C785"/>
    <mergeCell ref="E784:G784"/>
    <mergeCell ref="I784:K784"/>
    <mergeCell ref="S784:U784"/>
    <mergeCell ref="W784:X784"/>
    <mergeCell ref="B787:C788"/>
    <mergeCell ref="E787:G787"/>
    <mergeCell ref="I787:K787"/>
    <mergeCell ref="S787:U787"/>
    <mergeCell ref="W787:X787"/>
    <mergeCell ref="B790:C791"/>
    <mergeCell ref="E790:G790"/>
    <mergeCell ref="I790:K790"/>
    <mergeCell ref="S790:U790"/>
    <mergeCell ref="W790:X790"/>
    <mergeCell ref="B769:C770"/>
    <mergeCell ref="E769:G769"/>
    <mergeCell ref="I769:K769"/>
    <mergeCell ref="S769:U769"/>
    <mergeCell ref="B772:C773"/>
    <mergeCell ref="E772:G772"/>
    <mergeCell ref="I772:K772"/>
    <mergeCell ref="S772:U772"/>
    <mergeCell ref="W772:X772"/>
    <mergeCell ref="B775:C776"/>
    <mergeCell ref="E775:G775"/>
    <mergeCell ref="I775:K775"/>
    <mergeCell ref="S775:U775"/>
    <mergeCell ref="W775:X775"/>
    <mergeCell ref="B778:C779"/>
    <mergeCell ref="E778:G778"/>
    <mergeCell ref="I778:K778"/>
    <mergeCell ref="S778:U778"/>
    <mergeCell ref="W778:X778"/>
    <mergeCell ref="B757:C758"/>
    <mergeCell ref="E757:G757"/>
    <mergeCell ref="I757:K757"/>
    <mergeCell ref="S757:U757"/>
    <mergeCell ref="W757:X757"/>
    <mergeCell ref="B760:C761"/>
    <mergeCell ref="E760:G760"/>
    <mergeCell ref="I760:K760"/>
    <mergeCell ref="S760:U760"/>
    <mergeCell ref="W760:X760"/>
    <mergeCell ref="B763:C764"/>
    <mergeCell ref="E763:G763"/>
    <mergeCell ref="I763:K763"/>
    <mergeCell ref="S763:U763"/>
    <mergeCell ref="W763:X763"/>
    <mergeCell ref="B766:C767"/>
    <mergeCell ref="E766:G766"/>
    <mergeCell ref="I766:K766"/>
    <mergeCell ref="S766:U766"/>
    <mergeCell ref="W766:X766"/>
    <mergeCell ref="B745:C746"/>
    <mergeCell ref="E745:G745"/>
    <mergeCell ref="I745:K745"/>
    <mergeCell ref="S745:U745"/>
    <mergeCell ref="W745:X745"/>
    <mergeCell ref="B748:C749"/>
    <mergeCell ref="E748:G748"/>
    <mergeCell ref="I748:K748"/>
    <mergeCell ref="S748:U748"/>
    <mergeCell ref="W748:X748"/>
    <mergeCell ref="B751:C752"/>
    <mergeCell ref="E751:G751"/>
    <mergeCell ref="I751:K751"/>
    <mergeCell ref="S751:U751"/>
    <mergeCell ref="W751:X751"/>
    <mergeCell ref="B754:C755"/>
    <mergeCell ref="E754:G754"/>
    <mergeCell ref="I754:K754"/>
    <mergeCell ref="S754:U754"/>
    <mergeCell ref="W754:X754"/>
    <mergeCell ref="B733:C734"/>
    <mergeCell ref="E733:G733"/>
    <mergeCell ref="I733:K733"/>
    <mergeCell ref="S733:U733"/>
    <mergeCell ref="W733:X733"/>
    <mergeCell ref="B736:C737"/>
    <mergeCell ref="E736:G736"/>
    <mergeCell ref="I736:K736"/>
    <mergeCell ref="S736:U736"/>
    <mergeCell ref="W736:X736"/>
    <mergeCell ref="B739:C740"/>
    <mergeCell ref="E739:G739"/>
    <mergeCell ref="I739:K739"/>
    <mergeCell ref="S739:U739"/>
    <mergeCell ref="B742:C743"/>
    <mergeCell ref="E742:G742"/>
    <mergeCell ref="I742:K742"/>
    <mergeCell ref="S742:U742"/>
    <mergeCell ref="W742:X742"/>
    <mergeCell ref="B721:C722"/>
    <mergeCell ref="E721:G721"/>
    <mergeCell ref="I721:K721"/>
    <mergeCell ref="S721:U721"/>
    <mergeCell ref="W721:X721"/>
    <mergeCell ref="B724:C725"/>
    <mergeCell ref="E724:G724"/>
    <mergeCell ref="I724:K724"/>
    <mergeCell ref="S724:U724"/>
    <mergeCell ref="W724:X724"/>
    <mergeCell ref="B727:C728"/>
    <mergeCell ref="E727:G727"/>
    <mergeCell ref="I727:K727"/>
    <mergeCell ref="S727:U727"/>
    <mergeCell ref="W727:X727"/>
    <mergeCell ref="B730:C731"/>
    <mergeCell ref="E730:G730"/>
    <mergeCell ref="I730:K730"/>
    <mergeCell ref="S730:U730"/>
    <mergeCell ref="W730:X730"/>
    <mergeCell ref="B709:C710"/>
    <mergeCell ref="E709:G709"/>
    <mergeCell ref="I709:K709"/>
    <mergeCell ref="S709:U709"/>
    <mergeCell ref="W709:X709"/>
    <mergeCell ref="B712:C713"/>
    <mergeCell ref="E712:G712"/>
    <mergeCell ref="I712:K712"/>
    <mergeCell ref="S712:U712"/>
    <mergeCell ref="W712:X712"/>
    <mergeCell ref="B715:C716"/>
    <mergeCell ref="E715:G715"/>
    <mergeCell ref="I715:K715"/>
    <mergeCell ref="S715:U715"/>
    <mergeCell ref="W715:X715"/>
    <mergeCell ref="B718:C719"/>
    <mergeCell ref="E718:G718"/>
    <mergeCell ref="I718:K718"/>
    <mergeCell ref="S718:U718"/>
    <mergeCell ref="W718:X718"/>
    <mergeCell ref="B697:C698"/>
    <mergeCell ref="E697:G697"/>
    <mergeCell ref="I697:K697"/>
    <mergeCell ref="S697:U697"/>
    <mergeCell ref="W697:X697"/>
    <mergeCell ref="B700:C701"/>
    <mergeCell ref="E700:G700"/>
    <mergeCell ref="I700:K700"/>
    <mergeCell ref="S700:U700"/>
    <mergeCell ref="W700:X700"/>
    <mergeCell ref="B703:C704"/>
    <mergeCell ref="E703:G703"/>
    <mergeCell ref="I703:K703"/>
    <mergeCell ref="S703:U703"/>
    <mergeCell ref="W703:X703"/>
    <mergeCell ref="B706:C707"/>
    <mergeCell ref="E706:G706"/>
    <mergeCell ref="I706:K706"/>
    <mergeCell ref="S706:U706"/>
    <mergeCell ref="W706:X706"/>
    <mergeCell ref="B685:C686"/>
    <mergeCell ref="E685:G685"/>
    <mergeCell ref="I685:K685"/>
    <mergeCell ref="S685:U685"/>
    <mergeCell ref="W685:X685"/>
    <mergeCell ref="B688:C689"/>
    <mergeCell ref="E688:G688"/>
    <mergeCell ref="I688:K688"/>
    <mergeCell ref="S688:U688"/>
    <mergeCell ref="W688:X688"/>
    <mergeCell ref="B691:C692"/>
    <mergeCell ref="E691:G691"/>
    <mergeCell ref="I691:K691"/>
    <mergeCell ref="S691:U691"/>
    <mergeCell ref="W691:X691"/>
    <mergeCell ref="B694:C695"/>
    <mergeCell ref="E694:G694"/>
    <mergeCell ref="I694:K694"/>
    <mergeCell ref="S694:U694"/>
    <mergeCell ref="W694:X694"/>
    <mergeCell ref="B673:C674"/>
    <mergeCell ref="E673:G673"/>
    <mergeCell ref="I673:K673"/>
    <mergeCell ref="S673:U673"/>
    <mergeCell ref="W673:X673"/>
    <mergeCell ref="B676:C677"/>
    <mergeCell ref="E676:G676"/>
    <mergeCell ref="I676:K676"/>
    <mergeCell ref="S676:U676"/>
    <mergeCell ref="W676:X676"/>
    <mergeCell ref="B679:C680"/>
    <mergeCell ref="E679:G679"/>
    <mergeCell ref="I679:K679"/>
    <mergeCell ref="S679:U679"/>
    <mergeCell ref="W679:X679"/>
    <mergeCell ref="B682:C683"/>
    <mergeCell ref="E682:G682"/>
    <mergeCell ref="I682:K682"/>
    <mergeCell ref="S682:U682"/>
    <mergeCell ref="W682:X682"/>
    <mergeCell ref="B661:C662"/>
    <mergeCell ref="E661:G661"/>
    <mergeCell ref="I661:K661"/>
    <mergeCell ref="S661:U661"/>
    <mergeCell ref="B664:C665"/>
    <mergeCell ref="E664:G664"/>
    <mergeCell ref="I664:K664"/>
    <mergeCell ref="S664:U664"/>
    <mergeCell ref="W664:X664"/>
    <mergeCell ref="B667:C668"/>
    <mergeCell ref="E667:G667"/>
    <mergeCell ref="I667:K667"/>
    <mergeCell ref="S667:U667"/>
    <mergeCell ref="W667:X667"/>
    <mergeCell ref="B670:C671"/>
    <mergeCell ref="E670:G670"/>
    <mergeCell ref="I670:K670"/>
    <mergeCell ref="S670:U670"/>
    <mergeCell ref="W670:X670"/>
    <mergeCell ref="B649:C650"/>
    <mergeCell ref="E649:G649"/>
    <mergeCell ref="I649:K649"/>
    <mergeCell ref="S649:U649"/>
    <mergeCell ref="W649:X649"/>
    <mergeCell ref="B652:C653"/>
    <mergeCell ref="E652:G652"/>
    <mergeCell ref="I652:K652"/>
    <mergeCell ref="S652:U652"/>
    <mergeCell ref="W652:X652"/>
    <mergeCell ref="B655:C656"/>
    <mergeCell ref="E655:G655"/>
    <mergeCell ref="I655:K655"/>
    <mergeCell ref="S655:U655"/>
    <mergeCell ref="W655:X655"/>
    <mergeCell ref="B658:C659"/>
    <mergeCell ref="E658:G658"/>
    <mergeCell ref="I658:K658"/>
    <mergeCell ref="S658:U658"/>
    <mergeCell ref="B637:C638"/>
    <mergeCell ref="E637:G637"/>
    <mergeCell ref="I637:K637"/>
    <mergeCell ref="S637:U637"/>
    <mergeCell ref="W637:X637"/>
    <mergeCell ref="B640:C641"/>
    <mergeCell ref="E640:G640"/>
    <mergeCell ref="I640:K640"/>
    <mergeCell ref="S640:U640"/>
    <mergeCell ref="W640:X640"/>
    <mergeCell ref="B643:C644"/>
    <mergeCell ref="E643:G643"/>
    <mergeCell ref="I643:K643"/>
    <mergeCell ref="S643:U643"/>
    <mergeCell ref="W643:X643"/>
    <mergeCell ref="B646:C647"/>
    <mergeCell ref="E646:G646"/>
    <mergeCell ref="I646:K646"/>
    <mergeCell ref="S646:U646"/>
    <mergeCell ref="W646:X646"/>
    <mergeCell ref="B625:C626"/>
    <mergeCell ref="E625:G625"/>
    <mergeCell ref="I625:K625"/>
    <mergeCell ref="S625:U625"/>
    <mergeCell ref="W625:X625"/>
    <mergeCell ref="B628:C629"/>
    <mergeCell ref="E628:G628"/>
    <mergeCell ref="I628:K628"/>
    <mergeCell ref="S628:U628"/>
    <mergeCell ref="B631:C632"/>
    <mergeCell ref="E631:G631"/>
    <mergeCell ref="I631:K631"/>
    <mergeCell ref="S631:U631"/>
    <mergeCell ref="W631:X631"/>
    <mergeCell ref="B634:C635"/>
    <mergeCell ref="E634:G634"/>
    <mergeCell ref="I634:K634"/>
    <mergeCell ref="S634:U634"/>
    <mergeCell ref="B613:C614"/>
    <mergeCell ref="E613:G613"/>
    <mergeCell ref="I613:K613"/>
    <mergeCell ref="S613:U613"/>
    <mergeCell ref="W613:X613"/>
    <mergeCell ref="B616:C617"/>
    <mergeCell ref="E616:G616"/>
    <mergeCell ref="I616:K616"/>
    <mergeCell ref="S616:U616"/>
    <mergeCell ref="B619:C620"/>
    <mergeCell ref="E619:G619"/>
    <mergeCell ref="I619:K619"/>
    <mergeCell ref="S619:U619"/>
    <mergeCell ref="W619:X619"/>
    <mergeCell ref="B622:C623"/>
    <mergeCell ref="E622:G622"/>
    <mergeCell ref="I622:K622"/>
    <mergeCell ref="S622:U622"/>
    <mergeCell ref="W622:X622"/>
    <mergeCell ref="B601:C602"/>
    <mergeCell ref="E601:G601"/>
    <mergeCell ref="I601:K601"/>
    <mergeCell ref="S601:U601"/>
    <mergeCell ref="B604:C605"/>
    <mergeCell ref="E604:G604"/>
    <mergeCell ref="I604:K604"/>
    <mergeCell ref="S604:U604"/>
    <mergeCell ref="W604:X604"/>
    <mergeCell ref="B607:C608"/>
    <mergeCell ref="E607:G607"/>
    <mergeCell ref="I607:K607"/>
    <mergeCell ref="S607:U607"/>
    <mergeCell ref="W607:X607"/>
    <mergeCell ref="B610:C611"/>
    <mergeCell ref="E610:G610"/>
    <mergeCell ref="I610:K610"/>
    <mergeCell ref="S610:U610"/>
    <mergeCell ref="W610:X610"/>
    <mergeCell ref="B589:C590"/>
    <mergeCell ref="E589:G589"/>
    <mergeCell ref="I589:K589"/>
    <mergeCell ref="S589:U589"/>
    <mergeCell ref="W589:X589"/>
    <mergeCell ref="B592:C593"/>
    <mergeCell ref="E592:G592"/>
    <mergeCell ref="I592:K592"/>
    <mergeCell ref="S592:U592"/>
    <mergeCell ref="W592:X592"/>
    <mergeCell ref="B595:C596"/>
    <mergeCell ref="E595:G595"/>
    <mergeCell ref="I595:K595"/>
    <mergeCell ref="S595:U595"/>
    <mergeCell ref="W595:X595"/>
    <mergeCell ref="B598:C599"/>
    <mergeCell ref="E598:G598"/>
    <mergeCell ref="I598:K598"/>
    <mergeCell ref="S598:U598"/>
    <mergeCell ref="B577:C578"/>
    <mergeCell ref="E577:G577"/>
    <mergeCell ref="I577:K577"/>
    <mergeCell ref="S577:U577"/>
    <mergeCell ref="W577:X577"/>
    <mergeCell ref="B580:C581"/>
    <mergeCell ref="E580:G580"/>
    <mergeCell ref="I580:K580"/>
    <mergeCell ref="S580:U580"/>
    <mergeCell ref="B583:C584"/>
    <mergeCell ref="E583:G583"/>
    <mergeCell ref="I583:K583"/>
    <mergeCell ref="S583:U583"/>
    <mergeCell ref="W583:X583"/>
    <mergeCell ref="B586:C587"/>
    <mergeCell ref="E586:G586"/>
    <mergeCell ref="I586:K586"/>
    <mergeCell ref="S586:U586"/>
    <mergeCell ref="W586:X586"/>
    <mergeCell ref="B565:C566"/>
    <mergeCell ref="E565:G565"/>
    <mergeCell ref="I565:K565"/>
    <mergeCell ref="S565:U565"/>
    <mergeCell ref="W565:X565"/>
    <mergeCell ref="B568:C569"/>
    <mergeCell ref="E568:G568"/>
    <mergeCell ref="I568:K568"/>
    <mergeCell ref="S568:U568"/>
    <mergeCell ref="W568:X568"/>
    <mergeCell ref="B571:C572"/>
    <mergeCell ref="E571:G571"/>
    <mergeCell ref="I571:K571"/>
    <mergeCell ref="S571:U571"/>
    <mergeCell ref="B574:C575"/>
    <mergeCell ref="E574:G574"/>
    <mergeCell ref="I574:K574"/>
    <mergeCell ref="S574:U574"/>
    <mergeCell ref="W574:X574"/>
    <mergeCell ref="B553:C554"/>
    <mergeCell ref="E553:G553"/>
    <mergeCell ref="I553:K553"/>
    <mergeCell ref="S553:U553"/>
    <mergeCell ref="W553:X553"/>
    <mergeCell ref="B556:C557"/>
    <mergeCell ref="E556:G556"/>
    <mergeCell ref="I556:K556"/>
    <mergeCell ref="S556:U556"/>
    <mergeCell ref="B559:C560"/>
    <mergeCell ref="E559:G559"/>
    <mergeCell ref="I559:K559"/>
    <mergeCell ref="S559:U559"/>
    <mergeCell ref="W559:X559"/>
    <mergeCell ref="B562:C563"/>
    <mergeCell ref="E562:G562"/>
    <mergeCell ref="I562:K562"/>
    <mergeCell ref="S562:U562"/>
    <mergeCell ref="W562:X562"/>
    <mergeCell ref="B541:C542"/>
    <mergeCell ref="E541:G541"/>
    <mergeCell ref="I541:K541"/>
    <mergeCell ref="S541:U541"/>
    <mergeCell ref="W541:X541"/>
    <mergeCell ref="B544:C545"/>
    <mergeCell ref="E544:G544"/>
    <mergeCell ref="I544:K544"/>
    <mergeCell ref="S544:U544"/>
    <mergeCell ref="W544:X544"/>
    <mergeCell ref="B547:C548"/>
    <mergeCell ref="E547:G547"/>
    <mergeCell ref="I547:K547"/>
    <mergeCell ref="S547:U547"/>
    <mergeCell ref="W547:X547"/>
    <mergeCell ref="B550:C551"/>
    <mergeCell ref="E550:G550"/>
    <mergeCell ref="I550:K550"/>
    <mergeCell ref="S550:U550"/>
    <mergeCell ref="W550:X550"/>
    <mergeCell ref="B529:C530"/>
    <mergeCell ref="E529:G529"/>
    <mergeCell ref="I529:K529"/>
    <mergeCell ref="S529:U529"/>
    <mergeCell ref="W529:X529"/>
    <mergeCell ref="B532:C533"/>
    <mergeCell ref="E532:G532"/>
    <mergeCell ref="I532:K532"/>
    <mergeCell ref="S532:U532"/>
    <mergeCell ref="W532:X532"/>
    <mergeCell ref="B535:C536"/>
    <mergeCell ref="E535:G535"/>
    <mergeCell ref="I535:K535"/>
    <mergeCell ref="S535:U535"/>
    <mergeCell ref="W535:X535"/>
    <mergeCell ref="B538:C539"/>
    <mergeCell ref="E538:G538"/>
    <mergeCell ref="I538:K538"/>
    <mergeCell ref="S538:U538"/>
    <mergeCell ref="W538:X538"/>
    <mergeCell ref="B517:C518"/>
    <mergeCell ref="E517:G517"/>
    <mergeCell ref="I517:K517"/>
    <mergeCell ref="S517:U517"/>
    <mergeCell ref="W517:X517"/>
    <mergeCell ref="B520:C521"/>
    <mergeCell ref="E520:G520"/>
    <mergeCell ref="I520:K520"/>
    <mergeCell ref="S520:U520"/>
    <mergeCell ref="W520:X520"/>
    <mergeCell ref="B523:C524"/>
    <mergeCell ref="E523:G523"/>
    <mergeCell ref="I523:K523"/>
    <mergeCell ref="S523:U523"/>
    <mergeCell ref="W523:X523"/>
    <mergeCell ref="B526:C527"/>
    <mergeCell ref="E526:G526"/>
    <mergeCell ref="I526:K526"/>
    <mergeCell ref="S526:U526"/>
    <mergeCell ref="W526:X526"/>
    <mergeCell ref="B505:C506"/>
    <mergeCell ref="E505:G505"/>
    <mergeCell ref="I505:K505"/>
    <mergeCell ref="S505:U505"/>
    <mergeCell ref="W505:X505"/>
    <mergeCell ref="B508:C509"/>
    <mergeCell ref="E508:G508"/>
    <mergeCell ref="I508:K508"/>
    <mergeCell ref="S508:U508"/>
    <mergeCell ref="B511:C512"/>
    <mergeCell ref="E511:G511"/>
    <mergeCell ref="I511:K511"/>
    <mergeCell ref="S511:U511"/>
    <mergeCell ref="W511:X511"/>
    <mergeCell ref="B514:C515"/>
    <mergeCell ref="E514:G514"/>
    <mergeCell ref="I514:K514"/>
    <mergeCell ref="S514:U514"/>
    <mergeCell ref="W514:X514"/>
    <mergeCell ref="B493:C494"/>
    <mergeCell ref="E493:G493"/>
    <mergeCell ref="I493:K493"/>
    <mergeCell ref="S493:U493"/>
    <mergeCell ref="W493:X493"/>
    <mergeCell ref="B496:C497"/>
    <mergeCell ref="E496:G496"/>
    <mergeCell ref="I496:K496"/>
    <mergeCell ref="S496:U496"/>
    <mergeCell ref="W496:X496"/>
    <mergeCell ref="B499:C500"/>
    <mergeCell ref="E499:G499"/>
    <mergeCell ref="I499:K499"/>
    <mergeCell ref="S499:U499"/>
    <mergeCell ref="W499:X499"/>
    <mergeCell ref="B502:C503"/>
    <mergeCell ref="E502:G502"/>
    <mergeCell ref="I502:K502"/>
    <mergeCell ref="S502:U502"/>
    <mergeCell ref="W502:X502"/>
    <mergeCell ref="B481:C482"/>
    <mergeCell ref="E481:G481"/>
    <mergeCell ref="I481:K481"/>
    <mergeCell ref="S481:U481"/>
    <mergeCell ref="W481:X481"/>
    <mergeCell ref="B484:C485"/>
    <mergeCell ref="E484:G484"/>
    <mergeCell ref="I484:K484"/>
    <mergeCell ref="S484:U484"/>
    <mergeCell ref="W484:X484"/>
    <mergeCell ref="B487:C488"/>
    <mergeCell ref="E487:G487"/>
    <mergeCell ref="I487:K487"/>
    <mergeCell ref="S487:U487"/>
    <mergeCell ref="B490:C491"/>
    <mergeCell ref="E490:G490"/>
    <mergeCell ref="I490:K490"/>
    <mergeCell ref="S490:U490"/>
    <mergeCell ref="W490:X490"/>
    <mergeCell ref="B469:C470"/>
    <mergeCell ref="E469:G469"/>
    <mergeCell ref="I469:K469"/>
    <mergeCell ref="S469:U469"/>
    <mergeCell ref="W469:X469"/>
    <mergeCell ref="B472:C473"/>
    <mergeCell ref="E472:G472"/>
    <mergeCell ref="I472:K472"/>
    <mergeCell ref="S472:U472"/>
    <mergeCell ref="W472:X472"/>
    <mergeCell ref="B475:C476"/>
    <mergeCell ref="E475:G475"/>
    <mergeCell ref="I475:K475"/>
    <mergeCell ref="S475:U475"/>
    <mergeCell ref="W475:X475"/>
    <mergeCell ref="B478:C479"/>
    <mergeCell ref="E478:G478"/>
    <mergeCell ref="I478:K478"/>
    <mergeCell ref="S478:U478"/>
    <mergeCell ref="W478:X478"/>
    <mergeCell ref="B457:C458"/>
    <mergeCell ref="E457:G457"/>
    <mergeCell ref="I457:K457"/>
    <mergeCell ref="S457:U457"/>
    <mergeCell ref="W457:X457"/>
    <mergeCell ref="B460:C461"/>
    <mergeCell ref="E460:G460"/>
    <mergeCell ref="I460:K460"/>
    <mergeCell ref="S460:U460"/>
    <mergeCell ref="W460:X460"/>
    <mergeCell ref="B463:C464"/>
    <mergeCell ref="E463:G463"/>
    <mergeCell ref="I463:K463"/>
    <mergeCell ref="S463:U463"/>
    <mergeCell ref="W463:X463"/>
    <mergeCell ref="B466:C467"/>
    <mergeCell ref="E466:G466"/>
    <mergeCell ref="I466:K466"/>
    <mergeCell ref="S466:U466"/>
    <mergeCell ref="B445:C446"/>
    <mergeCell ref="E445:G445"/>
    <mergeCell ref="I445:K445"/>
    <mergeCell ref="S445:U445"/>
    <mergeCell ref="B448:C449"/>
    <mergeCell ref="E448:G448"/>
    <mergeCell ref="I448:K448"/>
    <mergeCell ref="S448:U448"/>
    <mergeCell ref="W448:X448"/>
    <mergeCell ref="B451:C452"/>
    <mergeCell ref="E451:G451"/>
    <mergeCell ref="I451:K451"/>
    <mergeCell ref="S451:U451"/>
    <mergeCell ref="W451:X451"/>
    <mergeCell ref="B454:C455"/>
    <mergeCell ref="E454:G454"/>
    <mergeCell ref="I454:K454"/>
    <mergeCell ref="S454:U454"/>
    <mergeCell ref="W454:X454"/>
    <mergeCell ref="B433:C434"/>
    <mergeCell ref="E433:G433"/>
    <mergeCell ref="I433:K433"/>
    <mergeCell ref="S433:U433"/>
    <mergeCell ref="B436:C437"/>
    <mergeCell ref="E436:G436"/>
    <mergeCell ref="I436:K436"/>
    <mergeCell ref="S436:U436"/>
    <mergeCell ref="B439:C440"/>
    <mergeCell ref="E439:G439"/>
    <mergeCell ref="I439:K439"/>
    <mergeCell ref="S439:U439"/>
    <mergeCell ref="B442:C443"/>
    <mergeCell ref="E442:G442"/>
    <mergeCell ref="I442:K442"/>
    <mergeCell ref="S442:U442"/>
    <mergeCell ref="W442:X442"/>
    <mergeCell ref="B421:C422"/>
    <mergeCell ref="E421:G421"/>
    <mergeCell ref="I421:K421"/>
    <mergeCell ref="S421:U421"/>
    <mergeCell ref="W421:X421"/>
    <mergeCell ref="B424:C425"/>
    <mergeCell ref="E424:G424"/>
    <mergeCell ref="I424:K424"/>
    <mergeCell ref="S424:U424"/>
    <mergeCell ref="W424:X424"/>
    <mergeCell ref="B427:C428"/>
    <mergeCell ref="E427:G427"/>
    <mergeCell ref="I427:K427"/>
    <mergeCell ref="S427:U427"/>
    <mergeCell ref="W427:X427"/>
    <mergeCell ref="B430:C431"/>
    <mergeCell ref="E430:G430"/>
    <mergeCell ref="I430:K430"/>
    <mergeCell ref="S430:U430"/>
    <mergeCell ref="B409:C410"/>
    <mergeCell ref="E409:G409"/>
    <mergeCell ref="I409:K409"/>
    <mergeCell ref="S409:U409"/>
    <mergeCell ref="W409:X409"/>
    <mergeCell ref="B412:C413"/>
    <mergeCell ref="E412:G412"/>
    <mergeCell ref="I412:K412"/>
    <mergeCell ref="S412:U412"/>
    <mergeCell ref="B415:C416"/>
    <mergeCell ref="E415:G415"/>
    <mergeCell ref="I415:K415"/>
    <mergeCell ref="S415:U415"/>
    <mergeCell ref="B418:C419"/>
    <mergeCell ref="E418:G418"/>
    <mergeCell ref="I418:K418"/>
    <mergeCell ref="S418:U418"/>
    <mergeCell ref="W418:X418"/>
    <mergeCell ref="B397:C398"/>
    <mergeCell ref="E397:G397"/>
    <mergeCell ref="I397:K397"/>
    <mergeCell ref="S397:U397"/>
    <mergeCell ref="B400:C401"/>
    <mergeCell ref="E400:G400"/>
    <mergeCell ref="I400:K400"/>
    <mergeCell ref="S400:U400"/>
    <mergeCell ref="W400:X400"/>
    <mergeCell ref="B403:C404"/>
    <mergeCell ref="E403:G403"/>
    <mergeCell ref="I403:K403"/>
    <mergeCell ref="S403:U403"/>
    <mergeCell ref="B406:C407"/>
    <mergeCell ref="E406:G406"/>
    <mergeCell ref="I406:K406"/>
    <mergeCell ref="S406:U406"/>
    <mergeCell ref="W406:X406"/>
    <mergeCell ref="B385:C386"/>
    <mergeCell ref="E385:G385"/>
    <mergeCell ref="I385:K385"/>
    <mergeCell ref="S385:U385"/>
    <mergeCell ref="W385:X385"/>
    <mergeCell ref="B388:C389"/>
    <mergeCell ref="E388:G388"/>
    <mergeCell ref="I388:K388"/>
    <mergeCell ref="S388:U388"/>
    <mergeCell ref="W388:X388"/>
    <mergeCell ref="B391:C392"/>
    <mergeCell ref="E391:G391"/>
    <mergeCell ref="I391:K391"/>
    <mergeCell ref="S391:U391"/>
    <mergeCell ref="W391:X391"/>
    <mergeCell ref="B394:C395"/>
    <mergeCell ref="E394:G394"/>
    <mergeCell ref="I394:K394"/>
    <mergeCell ref="S394:U394"/>
    <mergeCell ref="W394:X394"/>
    <mergeCell ref="B373:C374"/>
    <mergeCell ref="E373:G373"/>
    <mergeCell ref="I373:K373"/>
    <mergeCell ref="S373:U373"/>
    <mergeCell ref="W373:X373"/>
    <mergeCell ref="B376:C377"/>
    <mergeCell ref="E376:G376"/>
    <mergeCell ref="I376:K376"/>
    <mergeCell ref="S376:U376"/>
    <mergeCell ref="W376:X376"/>
    <mergeCell ref="B379:C380"/>
    <mergeCell ref="E379:G379"/>
    <mergeCell ref="I379:K379"/>
    <mergeCell ref="S379:U379"/>
    <mergeCell ref="W379:X379"/>
    <mergeCell ref="B382:C383"/>
    <mergeCell ref="E382:G382"/>
    <mergeCell ref="I382:K382"/>
    <mergeCell ref="S382:U382"/>
    <mergeCell ref="B361:C362"/>
    <mergeCell ref="E361:G361"/>
    <mergeCell ref="I361:K361"/>
    <mergeCell ref="S361:U361"/>
    <mergeCell ref="W361:X361"/>
    <mergeCell ref="B364:C365"/>
    <mergeCell ref="E364:G364"/>
    <mergeCell ref="I364:K364"/>
    <mergeCell ref="S364:U364"/>
    <mergeCell ref="W364:X364"/>
    <mergeCell ref="B367:C368"/>
    <mergeCell ref="E367:G367"/>
    <mergeCell ref="I367:K367"/>
    <mergeCell ref="S367:U367"/>
    <mergeCell ref="B370:C371"/>
    <mergeCell ref="E370:G370"/>
    <mergeCell ref="I370:K370"/>
    <mergeCell ref="S370:U370"/>
    <mergeCell ref="W370:X370"/>
    <mergeCell ref="B349:C350"/>
    <mergeCell ref="E349:G349"/>
    <mergeCell ref="I349:K349"/>
    <mergeCell ref="S349:U349"/>
    <mergeCell ref="B352:C353"/>
    <mergeCell ref="E352:G352"/>
    <mergeCell ref="I352:K352"/>
    <mergeCell ref="S352:U352"/>
    <mergeCell ref="W352:X352"/>
    <mergeCell ref="B355:C356"/>
    <mergeCell ref="E355:G355"/>
    <mergeCell ref="I355:K355"/>
    <mergeCell ref="S355:U355"/>
    <mergeCell ref="W355:X355"/>
    <mergeCell ref="B358:C359"/>
    <mergeCell ref="E358:G358"/>
    <mergeCell ref="I358:K358"/>
    <mergeCell ref="S358:U358"/>
    <mergeCell ref="W358:X358"/>
    <mergeCell ref="B337:C338"/>
    <mergeCell ref="E337:G337"/>
    <mergeCell ref="I337:K337"/>
    <mergeCell ref="S337:U337"/>
    <mergeCell ref="W337:X337"/>
    <mergeCell ref="B340:C341"/>
    <mergeCell ref="E340:G340"/>
    <mergeCell ref="I340:K340"/>
    <mergeCell ref="S340:U340"/>
    <mergeCell ref="B343:C344"/>
    <mergeCell ref="E343:G343"/>
    <mergeCell ref="I343:K343"/>
    <mergeCell ref="S343:U343"/>
    <mergeCell ref="B346:C347"/>
    <mergeCell ref="E346:G346"/>
    <mergeCell ref="I346:K346"/>
    <mergeCell ref="S346:U346"/>
    <mergeCell ref="W346:X346"/>
    <mergeCell ref="B325:C326"/>
    <mergeCell ref="E325:G325"/>
    <mergeCell ref="I325:K325"/>
    <mergeCell ref="S325:U325"/>
    <mergeCell ref="W325:X325"/>
    <mergeCell ref="B328:C329"/>
    <mergeCell ref="E328:G328"/>
    <mergeCell ref="I328:K328"/>
    <mergeCell ref="S328:U328"/>
    <mergeCell ref="W328:X328"/>
    <mergeCell ref="B331:C332"/>
    <mergeCell ref="E331:G331"/>
    <mergeCell ref="I331:K331"/>
    <mergeCell ref="S331:U331"/>
    <mergeCell ref="W331:X331"/>
    <mergeCell ref="B334:C335"/>
    <mergeCell ref="E334:G334"/>
    <mergeCell ref="I334:K334"/>
    <mergeCell ref="S334:U334"/>
    <mergeCell ref="W334:X334"/>
    <mergeCell ref="B313:C314"/>
    <mergeCell ref="E313:G313"/>
    <mergeCell ref="I313:K313"/>
    <mergeCell ref="S313:U313"/>
    <mergeCell ref="W313:X313"/>
    <mergeCell ref="B316:C317"/>
    <mergeCell ref="E316:G316"/>
    <mergeCell ref="I316:K316"/>
    <mergeCell ref="S316:U316"/>
    <mergeCell ref="W316:X316"/>
    <mergeCell ref="B319:C320"/>
    <mergeCell ref="E319:G319"/>
    <mergeCell ref="I319:K319"/>
    <mergeCell ref="S319:U319"/>
    <mergeCell ref="W319:X319"/>
    <mergeCell ref="B322:C323"/>
    <mergeCell ref="E322:G322"/>
    <mergeCell ref="I322:K322"/>
    <mergeCell ref="S322:U322"/>
    <mergeCell ref="W322:X322"/>
    <mergeCell ref="B301:C302"/>
    <mergeCell ref="E301:G301"/>
    <mergeCell ref="I301:K301"/>
    <mergeCell ref="S301:U301"/>
    <mergeCell ref="W301:X301"/>
    <mergeCell ref="B304:C305"/>
    <mergeCell ref="E304:G304"/>
    <mergeCell ref="I304:K304"/>
    <mergeCell ref="S304:U304"/>
    <mergeCell ref="W304:X304"/>
    <mergeCell ref="B307:C308"/>
    <mergeCell ref="E307:G307"/>
    <mergeCell ref="I307:K307"/>
    <mergeCell ref="S307:U307"/>
    <mergeCell ref="W307:X307"/>
    <mergeCell ref="B310:C311"/>
    <mergeCell ref="E310:G310"/>
    <mergeCell ref="I310:K310"/>
    <mergeCell ref="S310:U310"/>
    <mergeCell ref="W310:X310"/>
    <mergeCell ref="B289:C290"/>
    <mergeCell ref="E289:G289"/>
    <mergeCell ref="I289:K289"/>
    <mergeCell ref="S289:U289"/>
    <mergeCell ref="W289:X289"/>
    <mergeCell ref="B292:C293"/>
    <mergeCell ref="E292:G292"/>
    <mergeCell ref="I292:K292"/>
    <mergeCell ref="S292:U292"/>
    <mergeCell ref="W292:X292"/>
    <mergeCell ref="B295:C296"/>
    <mergeCell ref="E295:G295"/>
    <mergeCell ref="I295:K295"/>
    <mergeCell ref="S295:U295"/>
    <mergeCell ref="W295:X295"/>
    <mergeCell ref="B298:C299"/>
    <mergeCell ref="E298:G298"/>
    <mergeCell ref="I298:K298"/>
    <mergeCell ref="S298:U298"/>
    <mergeCell ref="W298:X298"/>
    <mergeCell ref="B277:C278"/>
    <mergeCell ref="E277:G277"/>
    <mergeCell ref="I277:K277"/>
    <mergeCell ref="S277:U277"/>
    <mergeCell ref="B280:C281"/>
    <mergeCell ref="E280:G280"/>
    <mergeCell ref="I280:K280"/>
    <mergeCell ref="S280:U280"/>
    <mergeCell ref="B283:C284"/>
    <mergeCell ref="E283:G283"/>
    <mergeCell ref="I283:K283"/>
    <mergeCell ref="S283:U283"/>
    <mergeCell ref="W283:X283"/>
    <mergeCell ref="B286:C287"/>
    <mergeCell ref="E286:G286"/>
    <mergeCell ref="I286:K286"/>
    <mergeCell ref="S286:U286"/>
    <mergeCell ref="B265:C266"/>
    <mergeCell ref="E265:G265"/>
    <mergeCell ref="I265:K265"/>
    <mergeCell ref="S265:U265"/>
    <mergeCell ref="B268:C269"/>
    <mergeCell ref="E268:G268"/>
    <mergeCell ref="I268:K268"/>
    <mergeCell ref="S268:U268"/>
    <mergeCell ref="B271:C272"/>
    <mergeCell ref="E271:G271"/>
    <mergeCell ref="I271:K271"/>
    <mergeCell ref="S271:U271"/>
    <mergeCell ref="B274:C275"/>
    <mergeCell ref="E274:G274"/>
    <mergeCell ref="I274:K274"/>
    <mergeCell ref="S274:U274"/>
    <mergeCell ref="W274:X274"/>
    <mergeCell ref="B253:C254"/>
    <mergeCell ref="E253:G253"/>
    <mergeCell ref="I253:K253"/>
    <mergeCell ref="S253:U253"/>
    <mergeCell ref="B256:C257"/>
    <mergeCell ref="E256:G256"/>
    <mergeCell ref="I256:K256"/>
    <mergeCell ref="S256:U256"/>
    <mergeCell ref="W256:X256"/>
    <mergeCell ref="B259:C260"/>
    <mergeCell ref="E259:G259"/>
    <mergeCell ref="I259:K259"/>
    <mergeCell ref="S259:U259"/>
    <mergeCell ref="B262:C263"/>
    <mergeCell ref="E262:G262"/>
    <mergeCell ref="I262:K262"/>
    <mergeCell ref="S262:U262"/>
    <mergeCell ref="W262:X262"/>
    <mergeCell ref="B241:C242"/>
    <mergeCell ref="E241:G241"/>
    <mergeCell ref="I241:K241"/>
    <mergeCell ref="S241:U241"/>
    <mergeCell ref="W241:X241"/>
    <mergeCell ref="B244:C245"/>
    <mergeCell ref="E244:G244"/>
    <mergeCell ref="I244:K244"/>
    <mergeCell ref="S244:U244"/>
    <mergeCell ref="W244:X244"/>
    <mergeCell ref="B247:C248"/>
    <mergeCell ref="E247:G247"/>
    <mergeCell ref="I247:K247"/>
    <mergeCell ref="S247:U247"/>
    <mergeCell ref="W247:X247"/>
    <mergeCell ref="B250:C251"/>
    <mergeCell ref="E250:G250"/>
    <mergeCell ref="I250:K250"/>
    <mergeCell ref="S250:U250"/>
    <mergeCell ref="W250:X250"/>
    <mergeCell ref="B229:C230"/>
    <mergeCell ref="E229:G229"/>
    <mergeCell ref="I229:K229"/>
    <mergeCell ref="S229:U229"/>
    <mergeCell ref="W229:X229"/>
    <mergeCell ref="B232:C233"/>
    <mergeCell ref="E232:G232"/>
    <mergeCell ref="I232:K232"/>
    <mergeCell ref="S232:U232"/>
    <mergeCell ref="W232:X232"/>
    <mergeCell ref="B235:C236"/>
    <mergeCell ref="E235:G235"/>
    <mergeCell ref="I235:K235"/>
    <mergeCell ref="S235:U235"/>
    <mergeCell ref="W235:X235"/>
    <mergeCell ref="B238:C239"/>
    <mergeCell ref="E238:G238"/>
    <mergeCell ref="I238:K238"/>
    <mergeCell ref="S238:U238"/>
    <mergeCell ref="W238:X238"/>
    <mergeCell ref="B217:C218"/>
    <mergeCell ref="E217:G217"/>
    <mergeCell ref="I217:K217"/>
    <mergeCell ref="S217:U217"/>
    <mergeCell ref="W217:X217"/>
    <mergeCell ref="B220:C221"/>
    <mergeCell ref="E220:G220"/>
    <mergeCell ref="I220:K220"/>
    <mergeCell ref="S220:U220"/>
    <mergeCell ref="W220:X220"/>
    <mergeCell ref="B223:C224"/>
    <mergeCell ref="E223:G223"/>
    <mergeCell ref="I223:K223"/>
    <mergeCell ref="S223:U223"/>
    <mergeCell ref="W223:X223"/>
    <mergeCell ref="B226:C227"/>
    <mergeCell ref="E226:G226"/>
    <mergeCell ref="I226:K226"/>
    <mergeCell ref="S226:U226"/>
    <mergeCell ref="W226:X226"/>
    <mergeCell ref="B205:C206"/>
    <mergeCell ref="E205:G205"/>
    <mergeCell ref="I205:K205"/>
    <mergeCell ref="S205:U205"/>
    <mergeCell ref="W205:X205"/>
    <mergeCell ref="B208:C209"/>
    <mergeCell ref="E208:G208"/>
    <mergeCell ref="I208:K208"/>
    <mergeCell ref="S208:U208"/>
    <mergeCell ref="W208:X208"/>
    <mergeCell ref="B211:C212"/>
    <mergeCell ref="E211:G211"/>
    <mergeCell ref="I211:K211"/>
    <mergeCell ref="S211:U211"/>
    <mergeCell ref="W211:X211"/>
    <mergeCell ref="B214:C215"/>
    <mergeCell ref="E214:G214"/>
    <mergeCell ref="I214:K214"/>
    <mergeCell ref="S214:U214"/>
    <mergeCell ref="W214:X214"/>
    <mergeCell ref="B193:C194"/>
    <mergeCell ref="E193:G193"/>
    <mergeCell ref="I193:K193"/>
    <mergeCell ref="S193:U193"/>
    <mergeCell ref="W193:X193"/>
    <mergeCell ref="B196:C197"/>
    <mergeCell ref="E196:G196"/>
    <mergeCell ref="I196:K196"/>
    <mergeCell ref="S196:U196"/>
    <mergeCell ref="B199:C200"/>
    <mergeCell ref="E199:G199"/>
    <mergeCell ref="I199:K199"/>
    <mergeCell ref="S199:U199"/>
    <mergeCell ref="W199:X199"/>
    <mergeCell ref="B202:C203"/>
    <mergeCell ref="E202:G202"/>
    <mergeCell ref="I202:K202"/>
    <mergeCell ref="S202:U202"/>
    <mergeCell ref="W202:X202"/>
    <mergeCell ref="B181:C182"/>
    <mergeCell ref="E181:G181"/>
    <mergeCell ref="I181:K181"/>
    <mergeCell ref="S181:U181"/>
    <mergeCell ref="W181:X181"/>
    <mergeCell ref="B184:C185"/>
    <mergeCell ref="E184:G184"/>
    <mergeCell ref="I184:K184"/>
    <mergeCell ref="S184:U184"/>
    <mergeCell ref="W184:X184"/>
    <mergeCell ref="B187:C188"/>
    <mergeCell ref="E187:G187"/>
    <mergeCell ref="I187:K187"/>
    <mergeCell ref="S187:U187"/>
    <mergeCell ref="W187:X187"/>
    <mergeCell ref="B190:C191"/>
    <mergeCell ref="E190:G190"/>
    <mergeCell ref="I190:K190"/>
    <mergeCell ref="S190:U190"/>
    <mergeCell ref="W190:X190"/>
    <mergeCell ref="B169:C170"/>
    <mergeCell ref="E169:G169"/>
    <mergeCell ref="I169:K169"/>
    <mergeCell ref="S169:U169"/>
    <mergeCell ref="W169:X169"/>
    <mergeCell ref="B172:C173"/>
    <mergeCell ref="E172:G172"/>
    <mergeCell ref="I172:K172"/>
    <mergeCell ref="S172:U172"/>
    <mergeCell ref="W172:X172"/>
    <mergeCell ref="B175:C176"/>
    <mergeCell ref="E175:G175"/>
    <mergeCell ref="I175:K175"/>
    <mergeCell ref="S175:U175"/>
    <mergeCell ref="W175:X175"/>
    <mergeCell ref="B178:C179"/>
    <mergeCell ref="E178:G178"/>
    <mergeCell ref="I178:K178"/>
    <mergeCell ref="S178:U178"/>
    <mergeCell ref="W178:X178"/>
    <mergeCell ref="B157:C158"/>
    <mergeCell ref="E157:G157"/>
    <mergeCell ref="I157:K157"/>
    <mergeCell ref="S157:U157"/>
    <mergeCell ref="W157:X157"/>
    <mergeCell ref="B160:C161"/>
    <mergeCell ref="E160:G160"/>
    <mergeCell ref="I160:K160"/>
    <mergeCell ref="S160:U160"/>
    <mergeCell ref="B163:C164"/>
    <mergeCell ref="E163:G163"/>
    <mergeCell ref="I163:K163"/>
    <mergeCell ref="S163:U163"/>
    <mergeCell ref="B166:C167"/>
    <mergeCell ref="E166:G166"/>
    <mergeCell ref="I166:K166"/>
    <mergeCell ref="S166:U166"/>
    <mergeCell ref="W166:X166"/>
    <mergeCell ref="B145:C146"/>
    <mergeCell ref="E145:G145"/>
    <mergeCell ref="I145:K145"/>
    <mergeCell ref="S145:U145"/>
    <mergeCell ref="W145:X145"/>
    <mergeCell ref="B148:C149"/>
    <mergeCell ref="E148:G148"/>
    <mergeCell ref="I148:K148"/>
    <mergeCell ref="S148:U148"/>
    <mergeCell ref="B151:C152"/>
    <mergeCell ref="E151:G151"/>
    <mergeCell ref="I151:K151"/>
    <mergeCell ref="S151:U151"/>
    <mergeCell ref="B154:C155"/>
    <mergeCell ref="E154:G154"/>
    <mergeCell ref="I154:K154"/>
    <mergeCell ref="S154:U154"/>
    <mergeCell ref="W154:X154"/>
    <mergeCell ref="B133:C134"/>
    <mergeCell ref="E133:G133"/>
    <mergeCell ref="I133:K133"/>
    <mergeCell ref="S133:U133"/>
    <mergeCell ref="W133:X133"/>
    <mergeCell ref="B136:C137"/>
    <mergeCell ref="E136:G136"/>
    <mergeCell ref="I136:K136"/>
    <mergeCell ref="S136:U136"/>
    <mergeCell ref="W136:X136"/>
    <mergeCell ref="B139:C140"/>
    <mergeCell ref="E139:G139"/>
    <mergeCell ref="I139:K139"/>
    <mergeCell ref="S139:U139"/>
    <mergeCell ref="W139:X139"/>
    <mergeCell ref="B142:C143"/>
    <mergeCell ref="E142:G142"/>
    <mergeCell ref="I142:K142"/>
    <mergeCell ref="S142:U142"/>
    <mergeCell ref="W142:X142"/>
    <mergeCell ref="B121:C122"/>
    <mergeCell ref="E121:G121"/>
    <mergeCell ref="I121:K121"/>
    <mergeCell ref="S121:U121"/>
    <mergeCell ref="B124:C125"/>
    <mergeCell ref="E124:G124"/>
    <mergeCell ref="I124:K124"/>
    <mergeCell ref="S124:U124"/>
    <mergeCell ref="B127:C128"/>
    <mergeCell ref="E127:G127"/>
    <mergeCell ref="I127:K127"/>
    <mergeCell ref="S127:U127"/>
    <mergeCell ref="W127:X127"/>
    <mergeCell ref="B130:C131"/>
    <mergeCell ref="E130:G130"/>
    <mergeCell ref="I130:K130"/>
    <mergeCell ref="S130:U130"/>
    <mergeCell ref="B109:C110"/>
    <mergeCell ref="E109:G109"/>
    <mergeCell ref="I109:K109"/>
    <mergeCell ref="S109:U109"/>
    <mergeCell ref="B112:C113"/>
    <mergeCell ref="E112:G112"/>
    <mergeCell ref="I112:K112"/>
    <mergeCell ref="S112:U112"/>
    <mergeCell ref="B115:C116"/>
    <mergeCell ref="E115:G115"/>
    <mergeCell ref="I115:K115"/>
    <mergeCell ref="S115:U115"/>
    <mergeCell ref="W115:X115"/>
    <mergeCell ref="B118:C119"/>
    <mergeCell ref="E118:G118"/>
    <mergeCell ref="I118:K118"/>
    <mergeCell ref="S118:U118"/>
    <mergeCell ref="W118:X118"/>
    <mergeCell ref="B97:C98"/>
    <mergeCell ref="E97:G97"/>
    <mergeCell ref="I97:K97"/>
    <mergeCell ref="S97:U97"/>
    <mergeCell ref="W97:X97"/>
    <mergeCell ref="B100:C101"/>
    <mergeCell ref="E100:G100"/>
    <mergeCell ref="I100:K100"/>
    <mergeCell ref="S100:U100"/>
    <mergeCell ref="W100:X100"/>
    <mergeCell ref="B103:C104"/>
    <mergeCell ref="E103:G103"/>
    <mergeCell ref="I103:K103"/>
    <mergeCell ref="S103:U103"/>
    <mergeCell ref="W103:X103"/>
    <mergeCell ref="B106:C107"/>
    <mergeCell ref="E106:G106"/>
    <mergeCell ref="I106:K106"/>
    <mergeCell ref="S106:U106"/>
    <mergeCell ref="W106:X106"/>
    <mergeCell ref="B85:C86"/>
    <mergeCell ref="E85:G85"/>
    <mergeCell ref="I85:K85"/>
    <mergeCell ref="S85:U85"/>
    <mergeCell ref="W85:X85"/>
    <mergeCell ref="B88:C89"/>
    <mergeCell ref="E88:G88"/>
    <mergeCell ref="I88:K88"/>
    <mergeCell ref="S88:U88"/>
    <mergeCell ref="W88:X88"/>
    <mergeCell ref="B91:C92"/>
    <mergeCell ref="E91:G91"/>
    <mergeCell ref="I91:K91"/>
    <mergeCell ref="S91:U91"/>
    <mergeCell ref="W91:X91"/>
    <mergeCell ref="B94:C95"/>
    <mergeCell ref="E94:G94"/>
    <mergeCell ref="I94:K94"/>
    <mergeCell ref="S94:U94"/>
    <mergeCell ref="W94:X94"/>
    <mergeCell ref="B73:C74"/>
    <mergeCell ref="E73:G73"/>
    <mergeCell ref="I73:K73"/>
    <mergeCell ref="S73:U73"/>
    <mergeCell ref="W73:X73"/>
    <mergeCell ref="B76:C77"/>
    <mergeCell ref="E76:G76"/>
    <mergeCell ref="I76:K76"/>
    <mergeCell ref="S76:U76"/>
    <mergeCell ref="W76:X76"/>
    <mergeCell ref="B79:C80"/>
    <mergeCell ref="E79:G79"/>
    <mergeCell ref="I79:K79"/>
    <mergeCell ref="S79:U79"/>
    <mergeCell ref="W79:X79"/>
    <mergeCell ref="B82:C83"/>
    <mergeCell ref="E82:G82"/>
    <mergeCell ref="I82:K82"/>
    <mergeCell ref="S82:U82"/>
    <mergeCell ref="W82:X82"/>
    <mergeCell ref="B61:C62"/>
    <mergeCell ref="E61:G61"/>
    <mergeCell ref="I61:K61"/>
    <mergeCell ref="S61:U61"/>
    <mergeCell ref="W61:X61"/>
    <mergeCell ref="B64:C65"/>
    <mergeCell ref="E64:G64"/>
    <mergeCell ref="I64:K64"/>
    <mergeCell ref="S64:U64"/>
    <mergeCell ref="W64:X64"/>
    <mergeCell ref="B67:C68"/>
    <mergeCell ref="E67:G67"/>
    <mergeCell ref="I67:K67"/>
    <mergeCell ref="S67:U67"/>
    <mergeCell ref="W67:X67"/>
    <mergeCell ref="B70:C71"/>
    <mergeCell ref="E70:G70"/>
    <mergeCell ref="I70:K70"/>
    <mergeCell ref="S70:U70"/>
    <mergeCell ref="W70:X70"/>
    <mergeCell ref="B49:C50"/>
    <mergeCell ref="E49:G49"/>
    <mergeCell ref="I49:K49"/>
    <mergeCell ref="S49:U49"/>
    <mergeCell ref="W49:X49"/>
    <mergeCell ref="B52:C53"/>
    <mergeCell ref="E52:G52"/>
    <mergeCell ref="I52:K52"/>
    <mergeCell ref="S52:U52"/>
    <mergeCell ref="W52:X52"/>
    <mergeCell ref="B55:C56"/>
    <mergeCell ref="E55:G55"/>
    <mergeCell ref="I55:K55"/>
    <mergeCell ref="S55:U55"/>
    <mergeCell ref="W55:X55"/>
    <mergeCell ref="B58:C59"/>
    <mergeCell ref="E58:G58"/>
    <mergeCell ref="I58:K58"/>
    <mergeCell ref="S58:U58"/>
    <mergeCell ref="W58:X58"/>
    <mergeCell ref="B37:C38"/>
    <mergeCell ref="E37:G37"/>
    <mergeCell ref="I37:K37"/>
    <mergeCell ref="S37:U37"/>
    <mergeCell ref="W37:X37"/>
    <mergeCell ref="B40:C41"/>
    <mergeCell ref="E40:G40"/>
    <mergeCell ref="I40:K40"/>
    <mergeCell ref="S40:U40"/>
    <mergeCell ref="W40:X40"/>
    <mergeCell ref="B43:C44"/>
    <mergeCell ref="E43:G43"/>
    <mergeCell ref="I43:K43"/>
    <mergeCell ref="S43:U43"/>
    <mergeCell ref="W43:X43"/>
    <mergeCell ref="B46:C47"/>
    <mergeCell ref="E46:G46"/>
    <mergeCell ref="I46:K46"/>
    <mergeCell ref="S46:U46"/>
    <mergeCell ref="W46:X46"/>
    <mergeCell ref="B25:C26"/>
    <mergeCell ref="E25:G25"/>
    <mergeCell ref="I25:K25"/>
    <mergeCell ref="S25:U25"/>
    <mergeCell ref="B28:C29"/>
    <mergeCell ref="E28:G28"/>
    <mergeCell ref="I28:K28"/>
    <mergeCell ref="S28:U28"/>
    <mergeCell ref="W28:X28"/>
    <mergeCell ref="B31:C32"/>
    <mergeCell ref="E31:G31"/>
    <mergeCell ref="I31:K31"/>
    <mergeCell ref="S31:U31"/>
    <mergeCell ref="B34:C35"/>
    <mergeCell ref="E34:G34"/>
    <mergeCell ref="I34:K34"/>
    <mergeCell ref="S34:U34"/>
    <mergeCell ref="W34:X34"/>
    <mergeCell ref="B13:C14"/>
    <mergeCell ref="E13:G13"/>
    <mergeCell ref="I13:K13"/>
    <mergeCell ref="S13:U13"/>
    <mergeCell ref="B16:C17"/>
    <mergeCell ref="E16:G16"/>
    <mergeCell ref="I16:K16"/>
    <mergeCell ref="S16:U16"/>
    <mergeCell ref="W16:X16"/>
    <mergeCell ref="B19:C20"/>
    <mergeCell ref="E19:G19"/>
    <mergeCell ref="I19:K19"/>
    <mergeCell ref="S19:U19"/>
    <mergeCell ref="W19:X19"/>
    <mergeCell ref="B22:C23"/>
    <mergeCell ref="E22:G22"/>
    <mergeCell ref="I22:K22"/>
    <mergeCell ref="S22:U22"/>
    <mergeCell ref="W22:X22"/>
    <mergeCell ref="B1:C1"/>
    <mergeCell ref="D1:T1"/>
    <mergeCell ref="B2:C2"/>
    <mergeCell ref="D2:T3"/>
    <mergeCell ref="B4:W4"/>
    <mergeCell ref="B5:C5"/>
    <mergeCell ref="E5:G5"/>
    <mergeCell ref="I5:K5"/>
    <mergeCell ref="S5:U5"/>
    <mergeCell ref="W5:X5"/>
    <mergeCell ref="B7:C8"/>
    <mergeCell ref="E7:G7"/>
    <mergeCell ref="I7:K7"/>
    <mergeCell ref="S7:U7"/>
    <mergeCell ref="W7:X7"/>
    <mergeCell ref="B10:C11"/>
    <mergeCell ref="E10:G10"/>
    <mergeCell ref="I10:K10"/>
    <mergeCell ref="S10:U10"/>
    <mergeCell ref="W10:X10"/>
  </mergeCells>
  <pageMargins left="0.5" right="0.4" top="0.5" bottom="0.5" header="0" footer="0"/>
  <pageSetup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Database</vt:lpstr>
      <vt:lpstr>Fund 1-Detail</vt:lpstr>
      <vt:lpstr>Top Sheet</vt:lpstr>
      <vt:lpstr>Sheet3</vt:lpstr>
      <vt:lpstr>Original Sheet</vt:lpstr>
      <vt:lpstr>Year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Dawn Jacobson</cp:lastModifiedBy>
  <cp:lastPrinted>2019-01-28T18:26:28Z</cp:lastPrinted>
  <dcterms:created xsi:type="dcterms:W3CDTF">2019-01-23T22:01:15Z</dcterms:created>
  <dcterms:modified xsi:type="dcterms:W3CDTF">2019-01-28T19:40:43Z</dcterms:modified>
</cp:coreProperties>
</file>